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<sst xmlns="http://schemas.openxmlformats.org/spreadsheetml/2006/main" count="183" uniqueCount="176">
  <si>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</si>
  <si>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</si>
  <si>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</si>
  <si>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</si>
  <si>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</si>
  <si>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</si>
  <si>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</si>
  <si>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</si>
  <si>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</si>
  <si>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</si>
  <si>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</si>
  <si>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</si>
  <si>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</si>
  <si>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</si>
  <si>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</si>
  <si>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</si>
  <si>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</si>
  <si>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</si>
  <si>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</si>
  <si>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</si>
  <si>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</si>
  <si>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</si>
  <si>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</si>
  <si>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</si>
  <si>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</si>
  <si>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</si>
  <si>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</si>
  <si>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</si>
  <si>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</si>
  <si>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</si>
  <si>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</si>
  <si>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</si>
  <si>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</si>
  <si>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</si>
  <si>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</si>
  <si>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</si>
  <si>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</si>
  <si>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</si>
  <si>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</si>
  <si>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</si>
  <si>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</si>
  <si>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</si>
  <si>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</si>
  <si>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</si>
  <si>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</si>
  <si>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</si>
  <si>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</si>
  <si>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</si>
  <si>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</si>
  <si>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</si>
  <si>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</si>
  <si>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</si>
  <si>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</si>
  <si>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</si>
  <si>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</si>
  <si>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</si>
  <si>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</si>
  <si>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</si>
  <si>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</si>
  <si>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</si>
  <si>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</si>
  <si>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</si>
  <si>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</si>
  <si>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</si>
  <si>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</si>
  <si>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</si>
  <si>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</si>
  <si>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</si>
  <si>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</si>
  <si>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</si>
  <si>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</si>
  <si>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</si>
  <si>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</si>
  <si>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</si>
  <si>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</si>
  <si>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</si>
  <si>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</si>
  <si>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</si>
  <si>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</si>
  <si>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</si>
  <si>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</si>
  <si>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</si>
  <si>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</si>
  <si>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</si>
  <si>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</si>
  <si>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</si>
  <si>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</si>
  <si>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</si>
  <si>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</si>
  <si>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</si>
  <si>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</si>
  <si>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</si>
  <si>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</si>
  <si>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</si>
  <si>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</si>
  <si>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</si>
  <si>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</si>
  <si>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</si>
  <si>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</si>
  <si>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</si>
  <si>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</si>
  <si>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</si>
  <si>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</si>
  <si>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</si>
  <si>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</si>
  <si>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</si>
  <si>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</si>
  <si>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</si>
  <si>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</si>
  <si>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</si>
  <si>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</si>
  <si>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</si>
  <si>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</si>
  <si>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</si>
  <si>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</si>
  <si>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</si>
  <si>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</si>
  <si>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</si>
  <si>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</si>
  <si>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</si>
  <si>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</si>
  <si>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</si>
  <si>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</si>
  <si>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</si>
  <si>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</si>
  <si>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</si>
  <si>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</si>
  <si>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</si>
  <si>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</si>
  <si>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</si>
  <si>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</si>
  <si>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</si>
  <si>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</si>
  <si>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</si>
  <si>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</si>
  <si>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</si>
  <si>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</si>
  <si>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</si>
  <si>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</si>
  <si>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</si>
  <si>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</si>
  <si>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</si>
  <si>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</si>
  <si>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</si>
  <si>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</si>
  <si>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</si>
  <si>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</si>
  <si>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</si>
  <si>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</si>
  <si>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</si>
  <si>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</si>
  <si>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</si>
  <si>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</si>
  <si>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</si>
  <si>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</si>
  <si>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</si>
  <si>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</si>
  <si>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</si>
  <si>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</si>
  <si>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</si>
  <si>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</si>
  <si>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</si>
  <si>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</si>
  <si>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</si>
  <si>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</si>
  <si>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</si>
  <si>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</si>
  <si>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</si>
  <si>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</si>
  <si>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</si>
  <si>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</si>
  <si>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01.04.2025 г.</t>
  </si>
  <si>
    <t>Уточненный план      на  01.04.2025 год</t>
  </si>
  <si>
    <t xml:space="preserve"> план    на 01.04.2025 года</t>
  </si>
  <si>
    <t>Исполнено на     01.04.2025г</t>
  </si>
  <si>
    <t>% исполнения к плану марта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</si>
</sst>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545</v>
      </c>
      <c r="E6" s="19">
        <v>545</v>
      </c>
      <c r="F6" s="19">
        <f t="shared" ref="F6:G37" si="0">E6/C6*100</f>
        <v>17.607909020418713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3.4</v>
      </c>
      <c r="E7" s="24">
        <v>3.4</v>
      </c>
      <c r="F7" s="24">
        <f t="shared" si="0"/>
        <v>5.5921052631578947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3.4</v>
      </c>
      <c r="E8" s="28">
        <v>3.4</v>
      </c>
      <c r="F8" s="28">
        <f t="shared" si="0"/>
        <v>5.5921052631578947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156.1</v>
      </c>
      <c r="E9" s="32">
        <v>156.1</v>
      </c>
      <c r="F9" s="32">
        <f t="shared" ref="F9" si="2">E9/C9*100</f>
        <v>24.695459579180508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156.1</v>
      </c>
      <c r="E10" s="28">
        <v>156.1</v>
      </c>
      <c r="F10" s="28">
        <f t="shared" si="0"/>
        <v>24.695459579180508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2.1</v>
      </c>
      <c r="E11" s="32">
        <v>2.1</v>
      </c>
      <c r="F11" s="32" t="e">
        <f t="shared" si="0"/>
        <v>#DIV/0!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2.1</v>
      </c>
      <c r="E12" s="28">
        <v>2.1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9.8000000000000007</v>
      </c>
      <c r="E13" s="32">
        <v>9.8000000000000007</v>
      </c>
      <c r="F13" s="32">
        <f t="shared" si="0"/>
        <v>39.200000000000003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9.8000000000000007</v>
      </c>
      <c r="E14" s="28">
        <v>9.8000000000000007</v>
      </c>
      <c r="F14" s="28">
        <f t="shared" si="0"/>
        <v>39.200000000000003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370.5</v>
      </c>
      <c r="E15" s="32">
        <f>E16+E17</f>
        <v>370.5</v>
      </c>
      <c r="F15" s="32">
        <f t="shared" si="0"/>
        <v>23.949579831932773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358.1</v>
      </c>
      <c r="E16" s="28">
        <v>358.1</v>
      </c>
      <c r="F16" s="28">
        <f t="shared" si="0"/>
        <v>26.864216054013507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12.4</v>
      </c>
      <c r="E17" s="28">
        <v>12.4</v>
      </c>
      <c r="F17" s="28">
        <f t="shared" si="0"/>
        <v>5.7943925233644862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3</v>
      </c>
      <c r="E18" s="32">
        <v>3</v>
      </c>
      <c r="F18" s="32">
        <f t="shared" si="0"/>
        <v>0.59642147117296218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3</v>
      </c>
      <c r="E19" s="32">
        <v>3</v>
      </c>
      <c r="F19" s="32">
        <f t="shared" si="0"/>
        <v>5.9642147117296229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3</v>
      </c>
      <c r="E20" s="32">
        <v>3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3</v>
      </c>
      <c r="E21" s="28">
        <v>3</v>
      </c>
      <c r="F21" s="28">
        <f t="shared" si="0"/>
        <v>5.9642147117296229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v>1382.9</v>
      </c>
      <c r="D27" s="19">
        <f>D29+D40+D48+D45</f>
        <v>328.4</v>
      </c>
      <c r="E27" s="19">
        <f>E29+E40+E48+E45</f>
        <v>328.4</v>
      </c>
      <c r="F27" s="19">
        <f t="shared" si="0"/>
        <v>23.747197917419914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1382.9</v>
      </c>
      <c r="D28" s="24">
        <f>D29+D40+D45+D48</f>
        <v>328.4</v>
      </c>
      <c r="E28" s="24">
        <f>E29+E40+E45+E48</f>
        <v>328.4</v>
      </c>
      <c r="F28" s="24">
        <f t="shared" si="0"/>
        <v>23.747197917419914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161.1</v>
      </c>
      <c r="E29" s="32">
        <f>SUM(E30:E39)</f>
        <v>161.1</v>
      </c>
      <c r="F29" s="32">
        <f t="shared" si="0"/>
        <v>23.521681997371878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48.6</v>
      </c>
      <c r="E30" s="35">
        <v>48.6</v>
      </c>
      <c r="F30" s="28">
        <f t="shared" si="0"/>
        <v>25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112.5</v>
      </c>
      <c r="E38" s="35">
        <v>112.5</v>
      </c>
      <c r="F38" s="28">
        <f>E38/C38*100</f>
        <v>22.935779816513762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82.3</v>
      </c>
      <c r="E40" s="36">
        <f>E41</f>
        <v>82.3</v>
      </c>
      <c r="F40" s="28">
        <f t="shared" ref="F40:F42" si="8">E40/C40*100</f>
        <v>25.007596475235488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82.3</v>
      </c>
      <c r="E41" s="41">
        <v>82.3</v>
      </c>
      <c r="F41" s="42">
        <f t="shared" si="8"/>
        <v>25.007596475235488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82.3</v>
      </c>
      <c r="E42" s="35">
        <v>82.3</v>
      </c>
      <c r="F42" s="28">
        <f t="shared" si="8"/>
        <v>25.007596475235488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82.3</v>
      </c>
      <c r="E43" s="35">
        <v>82.3</v>
      </c>
      <c r="F43" s="28">
        <f t="shared" ref="F43:F44" si="10">E43/C43*100</f>
        <v>25.007596475235488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162.4</v>
      </c>
      <c r="D45" s="32">
        <f>D47</f>
        <v>35.1</v>
      </c>
      <c r="E45" s="32">
        <f>E47</f>
        <v>35.1</v>
      </c>
      <c r="F45" s="32">
        <f>E45/C45*100</f>
        <v>21.613300492610836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162.4</v>
      </c>
      <c r="D46" s="41">
        <v>35.1</v>
      </c>
      <c r="E46" s="41">
        <v>35.1</v>
      </c>
      <c r="F46" s="42">
        <f t="shared" ref="F46:F50" si="12">E46/C46*100</f>
        <v>21.613300492610836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162.4</v>
      </c>
      <c r="D47" s="35">
        <v>35.1</v>
      </c>
      <c r="E47" s="35">
        <v>35.1</v>
      </c>
      <c r="F47" s="28">
        <f t="shared" si="12"/>
        <v>21.613300492610836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206.5</v>
      </c>
      <c r="D48" s="79">
        <v>49.9</v>
      </c>
      <c r="E48" s="79">
        <v>49.9</v>
      </c>
      <c r="F48" s="73">
        <f t="shared" si="12"/>
        <v>24.164648910411621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206.5</v>
      </c>
      <c r="D49" s="76">
        <v>49.9</v>
      </c>
      <c r="E49" s="76">
        <v>49.9</v>
      </c>
      <c r="F49" s="73">
        <f t="shared" si="12"/>
        <v>24.164648910411621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4478.1000000000004</v>
      </c>
      <c r="D50" s="46">
        <v>873.3</v>
      </c>
      <c r="E50" s="46">
        <v>873.3</v>
      </c>
      <c r="F50" s="46">
        <f t="shared" si="12"/>
        <v>19.501574328398203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2762.9</v>
      </c>
      <c r="D52" s="52">
        <f>SUM(D54:D57)</f>
        <v>488.6</v>
      </c>
      <c r="E52" s="52">
        <f>SUM(E54:E57)</f>
        <v>488.6</v>
      </c>
      <c r="F52" s="52">
        <f t="shared" ref="F52:F59" si="15">E52/C52*100</f>
        <v>17.684317202938939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2748.9</v>
      </c>
      <c r="D54" s="55">
        <v>488.6</v>
      </c>
      <c r="E54" s="55">
        <v>488.6</v>
      </c>
      <c r="F54" s="55">
        <f t="shared" si="15"/>
        <v>17.774382480264833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13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162.4</v>
      </c>
      <c r="D58" s="52">
        <f>SUM(D59:D59)</f>
        <v>35.1</v>
      </c>
      <c r="E58" s="52">
        <f>SUM(E59:E59)</f>
        <v>35.1</v>
      </c>
      <c r="F58" s="52">
        <f t="shared" si="15"/>
        <v>21.613300492610836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162.4</v>
      </c>
      <c r="D59" s="55">
        <v>35.1</v>
      </c>
      <c r="E59" s="55">
        <v>35.1</v>
      </c>
      <c r="F59" s="55">
        <f t="shared" si="15"/>
        <v>21.613300492610836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632.1</v>
      </c>
      <c r="D62" s="52">
        <f>SUM(D63:D65)</f>
        <v>274.5</v>
      </c>
      <c r="E62" s="52">
        <f>SUM(E63:E65)</f>
        <v>274.5</v>
      </c>
      <c r="F62" s="52">
        <f>E62/C62*100</f>
        <v>43.426672994779302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632.1</v>
      </c>
      <c r="D64" s="55">
        <v>274.5</v>
      </c>
      <c r="E64" s="55">
        <v>274.5</v>
      </c>
      <c r="F64" s="55">
        <f t="shared" ref="F64:F73" si="17">E64/C64*100</f>
        <v>43.426672994779302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325.3</v>
      </c>
      <c r="E69" s="52">
        <f>SUM(E70:E70)</f>
        <v>325.3</v>
      </c>
      <c r="F69" s="52">
        <f t="shared" si="17"/>
        <v>30.740880740880737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325.3</v>
      </c>
      <c r="E70" s="55">
        <v>325.3</v>
      </c>
      <c r="F70" s="55">
        <f t="shared" si="17"/>
        <v>30.740880740880737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12.5</v>
      </c>
      <c r="E71" s="52">
        <f>SUM(E72:E72)</f>
        <v>12.5</v>
      </c>
      <c r="F71" s="52">
        <f t="shared" si="17"/>
        <v>26.371308016877638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12.5</v>
      </c>
      <c r="E72" s="55">
        <v>12.5</v>
      </c>
      <c r="F72" s="55">
        <f t="shared" si="17"/>
        <v>26.371308016877638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4667.1000000000004</v>
      </c>
      <c r="D73" s="52">
        <v>1139</v>
      </c>
      <c r="E73" s="52">
        <v>1139</v>
      </c>
      <c r="F73" s="52">
        <f t="shared" si="17"/>
        <v>24.404876690021641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-189</v>
      </c>
      <c r="D75" s="52">
        <f>D50-D73</f>
        <v>-265.70000000000005</v>
      </c>
      <c r="E75" s="52">
        <f>E50-E73</f>
        <v>-265.70000000000005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189</v>
      </c>
      <c r="D76" s="52">
        <v>265.7</v>
      </c>
      <c r="E76" s="52">
        <v>265.7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189</v>
      </c>
      <c r="D77" s="52">
        <v>265.7</v>
      </c>
      <c r="E77" s="52">
        <v>265.7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2025-04-01T12:15:02Z</dcterms:modified>
</cp:coreProperties>
</file>