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42" i="1" l="1"/>
  <c r="F42" i="1"/>
  <c r="G41" i="1"/>
  <c r="F41" i="1"/>
  <c r="G18" i="1" l="1"/>
  <c r="G11" i="1"/>
  <c r="G9" i="1" l="1"/>
  <c r="F9" i="1"/>
  <c r="E15" i="1"/>
  <c r="F6" i="1"/>
  <c r="G6" i="1" s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C28" i="1"/>
  <c r="D59" i="1"/>
  <c r="E63" i="1" l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E27" i="1"/>
  <c r="D27" i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D73" i="1" l="1"/>
  <c r="F68" i="1"/>
  <c r="F57" i="1"/>
  <c r="F23" i="1"/>
  <c r="F7" i="1"/>
  <c r="F66" i="1"/>
  <c r="G7" i="1"/>
  <c r="E73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D72" i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<sst xmlns="http://schemas.openxmlformats.org/spreadsheetml/2006/main" count="177" uniqueCount="170">
  <si>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</si>
  <si>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</si>
  <si>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</si>
  <si>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</si>
  <si>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</si>
  <si>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</si>
  <si>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</si>
  <si>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</si>
  <si>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</si>
  <si>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</si>
  <si>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</si>
  <si>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</si>
  <si>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</si>
  <si>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</si>
  <si>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</si>
  <si>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</si>
  <si>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</si>
  <si>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</si>
  <si>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</si>
  <si>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</si>
  <si>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</si>
  <si>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</si>
  <si>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</si>
  <si>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</si>
  <si>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</si>
  <si>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</si>
  <si>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</si>
  <si>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</si>
  <si>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</si>
  <si>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</si>
  <si>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</si>
  <si>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</si>
  <si>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</si>
  <si>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</si>
  <si>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</si>
  <si>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</si>
  <si>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</si>
  <si>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</si>
  <si>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</si>
  <si>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</si>
  <si>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</si>
  <si>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</si>
  <si>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</si>
  <si>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</si>
  <si>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</si>
  <si>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</si>
  <si>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</si>
  <si>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</si>
  <si>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</si>
  <si>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</si>
  <si>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</si>
  <si>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</si>
  <si>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</si>
  <si>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</si>
  <si>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</si>
  <si>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</si>
  <si>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</si>
  <si>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</si>
  <si>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</si>
  <si>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</si>
  <si>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</si>
  <si>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</si>
  <si>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</si>
  <si>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</si>
  <si>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</si>
  <si>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</si>
  <si>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</si>
  <si>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</si>
  <si>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</si>
  <si>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</si>
  <si>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</si>
  <si>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</si>
  <si>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</si>
  <si>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</si>
  <si>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</si>
  <si>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</si>
  <si>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</si>
  <si>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</si>
  <si>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</si>
  <si>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</si>
  <si>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</si>
  <si>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</si>
  <si>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</si>
  <si>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</si>
  <si>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</si>
  <si>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</si>
  <si>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</si>
  <si>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</si>
  <si>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</si>
  <si>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</si>
  <si>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</si>
  <si>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</si>
  <si>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</si>
  <si>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</si>
  <si>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</si>
  <si>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</si>
  <si>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</si>
  <si>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</si>
  <si>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</si>
  <si>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</si>
  <si>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</si>
  <si>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</si>
  <si>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</si>
  <si>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</si>
  <si>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</si>
  <si>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</si>
  <si>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</si>
  <si>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</si>
  <si>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</si>
  <si>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</si>
  <si>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</si>
  <si>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</si>
  <si>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</si>
  <si>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</si>
  <si>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</si>
  <si>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</si>
  <si>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</si>
  <si>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</si>
  <si>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</si>
  <si>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</si>
  <si>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</si>
  <si>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</si>
  <si>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</si>
  <si>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</si>
  <si>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</si>
  <si>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</si>
  <si>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</si>
  <si>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</si>
  <si>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</si>
  <si>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</si>
  <si>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</si>
  <si>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</si>
  <si>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</si>
  <si>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</si>
  <si>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</si>
  <si>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</si>
  <si>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</si>
  <si>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</si>
  <si>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</si>
  <si>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</si>
  <si>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</si>
  <si>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</si>
  <si>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</si>
  <si>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</si>
  <si>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</si>
  <si>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</si>
  <si>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</si>
  <si>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</si>
  <si>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</si>
  <si>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</si>
  <si>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</si>
  <si>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</si>
  <si>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</si>
  <si>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</si>
  <si>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</si>
  <si>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</si>
  <si>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</si>
  <si>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</si>
  <si>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</si>
  <si>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</si>
  <si>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</si>
  <si>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</si>
  <si>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</si>
  <si>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об исполнении  бюджета  Дружаевского сельсовета  на  01.05.2023 г.</t>
  </si>
  <si>
    <t>Уточненный план      на  01.05.2023 год</t>
  </si>
  <si>
    <t xml:space="preserve"> план    на 01.05.2023 года</t>
  </si>
  <si>
    <t>Исполнено на     01.05.2023г</t>
  </si>
  <si>
    <t>% исполнения к плану апреля2023 года</t>
  </si>
  <si>
    <t>000 2 02 29999 10 9275 150</t>
  </si>
  <si>
    <t>Прочие субсидии бюджетам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</si>
</sst>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top" wrapText="1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zoomScale="90" zoomScaleNormal="90" zoomScaleSheetLayoutView="90" workbookViewId="0">
      <selection activeCell="A71" sqref="A71:G71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3" t="s">
        <v>0</v>
      </c>
      <c r="B1" s="83"/>
      <c r="C1" s="83"/>
      <c r="D1" s="83"/>
      <c r="E1" s="83"/>
      <c r="F1" s="7"/>
      <c r="G1" s="8"/>
    </row>
    <row r="2" spans="1:7" ht="21" x14ac:dyDescent="0.35">
      <c r="A2" s="83" t="s">
        <v>163</v>
      </c>
      <c r="B2" s="83"/>
      <c r="C2" s="83"/>
      <c r="D2" s="83"/>
      <c r="E2" s="83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4" t="s">
        <v>1</v>
      </c>
      <c r="F4" s="84"/>
      <c r="G4" s="84"/>
    </row>
    <row r="5" spans="1:7" ht="78.75" customHeight="1" thickBot="1" x14ac:dyDescent="0.25">
      <c r="A5" s="13" t="s">
        <v>2</v>
      </c>
      <c r="B5" s="14" t="s">
        <v>3</v>
      </c>
      <c r="C5" s="15" t="s">
        <v>164</v>
      </c>
      <c r="D5" s="15" t="s">
        <v>165</v>
      </c>
      <c r="E5" s="15" t="s">
        <v>166</v>
      </c>
      <c r="F5" s="14" t="s">
        <v>4</v>
      </c>
      <c r="G5" s="16" t="s">
        <v>167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628.70000000000005</v>
      </c>
      <c r="E6" s="19">
        <v>629.70000000000005</v>
      </c>
      <c r="F6" s="19">
        <f t="shared" ref="F6:G36" si="0">E6/C6*100</f>
        <v>20.244984567901238</v>
      </c>
      <c r="G6" s="20">
        <f t="shared" si="0"/>
        <v>3.2201343355974612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5.7</v>
      </c>
      <c r="E7" s="24">
        <f>SUM(E8:E8)</f>
        <v>6.1</v>
      </c>
      <c r="F7" s="24">
        <f t="shared" si="0"/>
        <v>17.183098591549296</v>
      </c>
      <c r="G7" s="25">
        <f t="shared" ref="G7:G13" si="1">E7/D7*100</f>
        <v>107.01754385964912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5.7</v>
      </c>
      <c r="E8" s="28">
        <v>6.1</v>
      </c>
      <c r="F8" s="28">
        <f t="shared" si="0"/>
        <v>17.183098591549296</v>
      </c>
      <c r="G8" s="29">
        <f t="shared" si="1"/>
        <v>107.01754385964912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157.30000000000001</v>
      </c>
      <c r="E9" s="32">
        <v>158.4</v>
      </c>
      <c r="F9" s="32">
        <f t="shared" ref="F9" si="2">E9/C9*100</f>
        <v>36.082004555808652</v>
      </c>
      <c r="G9" s="25">
        <f t="shared" ref="G9:G11" si="3">E9/D9*100</f>
        <v>100.69930069930069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157.30000000000001</v>
      </c>
      <c r="E10" s="28">
        <v>158.4</v>
      </c>
      <c r="F10" s="28">
        <f t="shared" si="0"/>
        <v>36.082004555808652</v>
      </c>
      <c r="G10" s="29">
        <f t="shared" si="1"/>
        <v>100.69930069930069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22.8</v>
      </c>
      <c r="F11" s="32">
        <f t="shared" si="0"/>
        <v>26.792009400705059</v>
      </c>
      <c r="G11" s="25">
        <f t="shared" si="3"/>
        <v>100.44052863436124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22.8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0</v>
      </c>
      <c r="E13" s="32">
        <v>-0.5</v>
      </c>
      <c r="F13" s="32">
        <f t="shared" si="0"/>
        <v>-0.66137566137566139</v>
      </c>
      <c r="G13" s="25" t="e">
        <f t="shared" si="1"/>
        <v>#DIV/0!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0</v>
      </c>
      <c r="E14" s="28">
        <v>-0.5</v>
      </c>
      <c r="F14" s="28">
        <f t="shared" si="0"/>
        <v>-0.66137566137566139</v>
      </c>
      <c r="G14" s="29" t="e">
        <f t="shared" ref="G14:G15" si="4">E14/D14*100</f>
        <v>#DIV/0!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443</v>
      </c>
      <c r="E15" s="32">
        <f>E16+E17</f>
        <v>443.1</v>
      </c>
      <c r="F15" s="32">
        <f t="shared" si="0"/>
        <v>26.138508730533271</v>
      </c>
      <c r="G15" s="25">
        <f t="shared" si="4"/>
        <v>100.02257336343116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435</v>
      </c>
      <c r="E16" s="28">
        <v>435.1</v>
      </c>
      <c r="F16" s="28">
        <f t="shared" si="0"/>
        <v>29.799328813094998</v>
      </c>
      <c r="G16" s="29">
        <f t="shared" ref="G16:G18" si="5">E16/D16*100</f>
        <v>100.02298850574714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8</v>
      </c>
      <c r="E17" s="28">
        <v>8</v>
      </c>
      <c r="F17" s="28">
        <f t="shared" si="0"/>
        <v>3.4028073160357297</v>
      </c>
      <c r="G17" s="29">
        <f t="shared" si="5"/>
        <v>100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566.79999999999995</v>
      </c>
      <c r="E26" s="19">
        <v>566.79999999999995</v>
      </c>
      <c r="F26" s="19">
        <f t="shared" si="0"/>
        <v>27.70283479960899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3480.2</v>
      </c>
      <c r="D27" s="24">
        <f>D28+D38+D43+D46</f>
        <v>566.79999999999995</v>
      </c>
      <c r="E27" s="24">
        <f>E28+E38+E43+E46</f>
        <v>566.79999999999995</v>
      </c>
      <c r="F27" s="24">
        <f t="shared" si="0"/>
        <v>16.286420320671226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407.7</v>
      </c>
      <c r="E28" s="32">
        <f>E29+E37</f>
        <v>407.7</v>
      </c>
      <c r="F28" s="32">
        <f t="shared" si="0"/>
        <v>66.956807357529968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68.7</v>
      </c>
      <c r="E29" s="35">
        <v>68.7</v>
      </c>
      <c r="F29" s="28">
        <f t="shared" si="0"/>
        <v>35.799895779051589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339</v>
      </c>
      <c r="E37" s="35">
        <v>339</v>
      </c>
      <c r="F37" s="28">
        <f>E37/C37*100</f>
        <v>81.294964028776988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1684</v>
      </c>
      <c r="D38" s="36">
        <v>83.3</v>
      </c>
      <c r="E38" s="36">
        <v>83.3</v>
      </c>
      <c r="F38" s="28">
        <f t="shared" ref="F38:F40" si="8">E38/C38*100</f>
        <v>4.9465558194774344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1684</v>
      </c>
      <c r="D39" s="41">
        <v>83.3</v>
      </c>
      <c r="E39" s="41">
        <v>83.3</v>
      </c>
      <c r="F39" s="42">
        <f t="shared" si="8"/>
        <v>4.9465558194774344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1684</v>
      </c>
      <c r="D40" s="35">
        <v>83.3</v>
      </c>
      <c r="E40" s="35">
        <v>83.3</v>
      </c>
      <c r="F40" s="28">
        <f t="shared" si="8"/>
        <v>4.9465558194774344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249.8</v>
      </c>
      <c r="D41" s="35">
        <v>83.3</v>
      </c>
      <c r="E41" s="35">
        <v>83.3</v>
      </c>
      <c r="F41" s="28">
        <f t="shared" ref="F41:F42" si="10">E41/C41*100</f>
        <v>33.346677341873502</v>
      </c>
      <c r="G41" s="29">
        <f t="shared" ref="G41:G42" si="11">E41/D41*100</f>
        <v>100</v>
      </c>
    </row>
    <row r="42" spans="1:7" ht="22.5" customHeight="1" x14ac:dyDescent="0.25">
      <c r="A42" s="87" t="s">
        <v>169</v>
      </c>
      <c r="B42" s="38" t="s">
        <v>168</v>
      </c>
      <c r="C42" s="35">
        <v>1434.2</v>
      </c>
      <c r="D42" s="35">
        <v>0</v>
      </c>
      <c r="E42" s="35">
        <v>0</v>
      </c>
      <c r="F42" s="28">
        <f t="shared" si="10"/>
        <v>0</v>
      </c>
      <c r="G42" s="29" t="e">
        <f t="shared" si="11"/>
        <v>#DIV/0!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v>37.9</v>
      </c>
      <c r="E43" s="32">
        <v>37.9</v>
      </c>
      <c r="F43" s="32">
        <f>E43/C43*100</f>
        <v>33.362676056338032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37.9</v>
      </c>
      <c r="E44" s="41">
        <v>37.9</v>
      </c>
      <c r="F44" s="42">
        <f t="shared" ref="F44:F48" si="12">E44/C44*100</f>
        <v>33.362676056338032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37.9</v>
      </c>
      <c r="E45" s="35">
        <v>37.9</v>
      </c>
      <c r="F45" s="28">
        <f t="shared" si="12"/>
        <v>33.362676056338032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1073.7</v>
      </c>
      <c r="D46" s="79">
        <v>37.9</v>
      </c>
      <c r="E46" s="79">
        <v>37.9</v>
      </c>
      <c r="F46" s="73">
        <f t="shared" si="12"/>
        <v>3.5298500512247366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1073.7</v>
      </c>
      <c r="D47" s="76">
        <v>37.9</v>
      </c>
      <c r="E47" s="76">
        <v>37.9</v>
      </c>
      <c r="F47" s="73">
        <f t="shared" si="12"/>
        <v>3.5298500512247366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6590.6</v>
      </c>
      <c r="D48" s="46">
        <v>1195.5</v>
      </c>
      <c r="E48" s="46">
        <v>1196.5</v>
      </c>
      <c r="F48" s="46">
        <f t="shared" si="12"/>
        <v>18.154644493672805</v>
      </c>
      <c r="G48" s="47">
        <f t="shared" ref="G48" si="14">E48/D48*100</f>
        <v>100.0836470096194</v>
      </c>
    </row>
    <row r="49" spans="1:7" ht="15.75" customHeight="1" x14ac:dyDescent="0.2">
      <c r="A49" s="85" t="s">
        <v>46</v>
      </c>
      <c r="B49" s="85"/>
      <c r="C49" s="85"/>
      <c r="D49" s="85"/>
      <c r="E49" s="85"/>
      <c r="F49" s="85"/>
      <c r="G49" s="85"/>
    </row>
    <row r="50" spans="1:7" ht="15.75" x14ac:dyDescent="0.2">
      <c r="A50" s="50" t="s">
        <v>47</v>
      </c>
      <c r="B50" s="51" t="s">
        <v>48</v>
      </c>
      <c r="C50" s="52">
        <f>SUM(C52:C54)</f>
        <v>2749</v>
      </c>
      <c r="D50" s="52">
        <f>SUM(D52:D54)</f>
        <v>615.5</v>
      </c>
      <c r="E50" s="52">
        <f>SUM(E52:E54)</f>
        <v>615.5</v>
      </c>
      <c r="F50" s="52">
        <f t="shared" ref="F50:F56" si="15">E50/C50*100</f>
        <v>22.389959985449252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2708</v>
      </c>
      <c r="D52" s="55">
        <v>615.5</v>
      </c>
      <c r="E52" s="55">
        <v>615.5</v>
      </c>
      <c r="F52" s="55">
        <f t="shared" si="15"/>
        <v>22.728951255539144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0</v>
      </c>
      <c r="E54" s="55">
        <v>0</v>
      </c>
      <c r="F54" s="55">
        <f t="shared" si="15"/>
        <v>0</v>
      </c>
      <c r="G54" s="55" t="e">
        <f t="shared" ref="G54:G69" si="16">E54/D54*100</f>
        <v>#DIV/0!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33.799999999999997</v>
      </c>
      <c r="E55" s="52">
        <f>SUM(E56:E56)</f>
        <v>33.799999999999997</v>
      </c>
      <c r="F55" s="52">
        <f t="shared" si="15"/>
        <v>29.753521126760564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33.799999999999997</v>
      </c>
      <c r="E56" s="55">
        <v>33.799999999999997</v>
      </c>
      <c r="F56" s="55">
        <f t="shared" si="15"/>
        <v>29.753521126760564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539</v>
      </c>
      <c r="D59" s="52">
        <f>SUM(D60:D62)</f>
        <v>88.6</v>
      </c>
      <c r="E59" s="52">
        <f>SUM(E60:E62)</f>
        <v>88.6</v>
      </c>
      <c r="F59" s="52">
        <f>E59/C59*100</f>
        <v>16.437847866419293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439</v>
      </c>
      <c r="D61" s="55">
        <v>88.6</v>
      </c>
      <c r="E61" s="55">
        <v>88.6</v>
      </c>
      <c r="F61" s="55">
        <f t="shared" ref="F61:F70" si="17">E61/C61*100</f>
        <v>20.182232346241456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0</v>
      </c>
      <c r="E63" s="52">
        <f>E64+E65</f>
        <v>0</v>
      </c>
      <c r="F63" s="52">
        <f>E63/C63*100</f>
        <v>0</v>
      </c>
      <c r="G63" s="52" t="e">
        <f>E63/D63*100</f>
        <v>#DIV/0!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0</v>
      </c>
      <c r="E64" s="55">
        <v>0</v>
      </c>
      <c r="F64" s="55"/>
      <c r="G64" s="55"/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/>
      <c r="G65" s="55"/>
    </row>
    <row r="66" spans="1:7" ht="15.75" x14ac:dyDescent="0.2">
      <c r="A66" s="49" t="s">
        <v>71</v>
      </c>
      <c r="B66" s="51" t="s">
        <v>72</v>
      </c>
      <c r="C66" s="52">
        <f>SUM(C67:C67)</f>
        <v>919.2</v>
      </c>
      <c r="D66" s="52">
        <f>SUM(D67:D67)</f>
        <v>369.6</v>
      </c>
      <c r="E66" s="52">
        <f>SUM(E67:E67)</f>
        <v>369.6</v>
      </c>
      <c r="F66" s="52">
        <f t="shared" si="17"/>
        <v>40.208877284595303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919.2</v>
      </c>
      <c r="D67" s="55">
        <v>369.6</v>
      </c>
      <c r="E67" s="55">
        <v>369.6</v>
      </c>
      <c r="F67" s="55">
        <f t="shared" si="17"/>
        <v>40.208877284595303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21.6</v>
      </c>
      <c r="D68" s="52">
        <f>SUM(D69:D69)</f>
        <v>6.7</v>
      </c>
      <c r="E68" s="52">
        <f>SUM(E69:E69)</f>
        <v>6.7</v>
      </c>
      <c r="F68" s="52">
        <f t="shared" si="17"/>
        <v>31.018518518518519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21.6</v>
      </c>
      <c r="D69" s="55">
        <v>6.7</v>
      </c>
      <c r="E69" s="55">
        <v>6.7</v>
      </c>
      <c r="F69" s="55">
        <f t="shared" si="17"/>
        <v>31.018518518518519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v>5303.4</v>
      </c>
      <c r="D70" s="52">
        <v>1114.2</v>
      </c>
      <c r="E70" s="52">
        <v>1114.2</v>
      </c>
      <c r="F70" s="52">
        <f t="shared" si="17"/>
        <v>21.00916393257156</v>
      </c>
      <c r="G70" s="52">
        <f>E70/D70*100</f>
        <v>100</v>
      </c>
    </row>
    <row r="71" spans="1:7" ht="15.75" x14ac:dyDescent="0.2">
      <c r="A71" s="86"/>
      <c r="B71" s="86"/>
      <c r="C71" s="86"/>
      <c r="D71" s="86"/>
      <c r="E71" s="86"/>
      <c r="F71" s="86"/>
      <c r="G71" s="86"/>
    </row>
    <row r="72" spans="1:7" ht="31.5" x14ac:dyDescent="0.2">
      <c r="A72" s="49" t="s">
        <v>81</v>
      </c>
      <c r="B72" s="50"/>
      <c r="C72" s="52">
        <f>C48-C70</f>
        <v>1287.2000000000007</v>
      </c>
      <c r="D72" s="52">
        <f>D48-D70</f>
        <v>81.299999999999955</v>
      </c>
      <c r="E72" s="52">
        <f>E48-E70</f>
        <v>82.299999999999955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147</v>
      </c>
      <c r="D73" s="52">
        <f>D74+D84+D87</f>
        <v>103.3</v>
      </c>
      <c r="E73" s="52">
        <f>E74+E84+E87</f>
        <v>120.8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147</v>
      </c>
      <c r="D74" s="52">
        <v>103.3</v>
      </c>
      <c r="E74" s="52">
        <v>120.8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1" t="s">
        <v>152</v>
      </c>
      <c r="B94" s="81"/>
      <c r="C94" s="82" t="s">
        <v>117</v>
      </c>
      <c r="D94" s="82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2023-05-05T08:16:28Z</dcterms:modified>
</cp:coreProperties>
</file>