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D50" i="1" s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50" i="1" s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C27" i="1" s="1"/>
  <c r="C50" i="1" s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<sst xmlns="http://schemas.openxmlformats.org/spreadsheetml/2006/main" count="183" uniqueCount="176">
  <si>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</si>
  <si>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</si>
  <si>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</si>
  <si>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</si>
  <si>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</si>
  <si>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</si>
  <si>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</si>
  <si>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</si>
  <si>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</si>
  <si>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</si>
  <si>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</si>
  <si>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</si>
  <si>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</si>
  <si>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</si>
  <si>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</si>
  <si>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</si>
  <si>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</si>
  <si>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</si>
  <si>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</si>
  <si>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</si>
  <si>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</si>
  <si>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</si>
  <si>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</si>
  <si>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</si>
  <si>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</si>
  <si>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</si>
  <si>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</si>
  <si>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</si>
  <si>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</si>
  <si>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</si>
  <si>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</si>
  <si>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</si>
  <si>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</si>
  <si>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</si>
  <si>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</si>
  <si>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</si>
  <si>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</si>
  <si>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</si>
  <si>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</si>
  <si>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</si>
  <si>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</si>
  <si>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</si>
  <si>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</si>
  <si>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</si>
  <si>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</si>
  <si>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</si>
  <si>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</si>
  <si>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</si>
  <si>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</si>
  <si>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</si>
  <si>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</si>
  <si>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</si>
  <si>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</si>
  <si>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</si>
  <si>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</si>
  <si>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</si>
  <si>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</si>
  <si>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</si>
  <si>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</si>
  <si>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</si>
  <si>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</si>
  <si>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</si>
  <si>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</si>
  <si>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</si>
  <si>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</si>
  <si>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</si>
  <si>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</si>
  <si>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</si>
  <si>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</si>
  <si>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</si>
  <si>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</si>
  <si>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</si>
  <si>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</si>
  <si>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</si>
  <si>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</si>
  <si>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</si>
  <si>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</si>
  <si>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</si>
  <si>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</si>
  <si>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</si>
  <si>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</si>
  <si>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</si>
  <si>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</si>
  <si>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</si>
  <si>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</si>
  <si>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</si>
  <si>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</si>
  <si>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</si>
  <si>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</si>
  <si>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</si>
  <si>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</si>
  <si>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</si>
  <si>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</si>
  <si>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</si>
  <si>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</si>
  <si>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</si>
  <si>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</si>
  <si>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</si>
  <si>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</si>
  <si>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</si>
  <si>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</si>
  <si>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</si>
  <si>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</si>
  <si>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</si>
  <si>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</si>
  <si>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</si>
  <si>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</si>
  <si>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</si>
  <si>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</si>
  <si>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</si>
  <si>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</si>
  <si>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</si>
  <si>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</si>
  <si>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</si>
  <si>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</si>
  <si>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</si>
  <si>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</si>
  <si>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</si>
  <si>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</si>
  <si>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</si>
  <si>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</si>
  <si>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</si>
  <si>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</si>
  <si>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</si>
  <si>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</si>
  <si>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</si>
  <si>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</si>
  <si>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</si>
  <si>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</si>
  <si>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</si>
  <si>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</si>
  <si>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</si>
  <si>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</si>
  <si>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</si>
  <si>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</si>
  <si>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</si>
  <si>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</si>
  <si>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</si>
  <si>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</si>
  <si>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</si>
  <si>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</si>
  <si>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</si>
  <si>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</si>
  <si>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</si>
  <si>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</si>
  <si>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</si>
  <si>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</si>
  <si>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</si>
  <si>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</si>
  <si>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</si>
  <si>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</si>
  <si>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</si>
  <si>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</si>
  <si>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</si>
  <si>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</si>
  <si>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</si>
  <si>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</si>
  <si>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</si>
  <si>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</si>
  <si>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</si>
  <si>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</si>
  <si>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</si>
  <si>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</si>
  <si>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</si>
  <si>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</si>
  <si>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</si>
  <si>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</si>
  <si>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</si>
  <si>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</si>
  <si>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</si>
  <si>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</si>
  <si>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01.07.2025 г.</t>
  </si>
  <si>
    <t>Уточненный план      на  01.07.2025 год</t>
  </si>
  <si>
    <t xml:space="preserve"> план    на 01.07.2025 года</t>
  </si>
  <si>
    <t>Исполнено на     01.07.2025г</t>
  </si>
  <si>
    <t>% исполнения к плану июню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</si>
</sst>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1183.2</v>
      </c>
      <c r="E6" s="19">
        <v>1183.2</v>
      </c>
      <c r="F6" s="19">
        <f t="shared" ref="F6:G37" si="0">E6/C6*100</f>
        <v>38.226932023778758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13.2</v>
      </c>
      <c r="E7" s="24">
        <v>13.2</v>
      </c>
      <c r="F7" s="24">
        <f t="shared" si="0"/>
        <v>21.710526315789476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13.2</v>
      </c>
      <c r="E8" s="28">
        <v>13.2</v>
      </c>
      <c r="F8" s="28">
        <f t="shared" si="0"/>
        <v>21.710526315789476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263.60000000000002</v>
      </c>
      <c r="E9" s="32">
        <v>263.60000000000002</v>
      </c>
      <c r="F9" s="32">
        <f t="shared" ref="F9" si="2">E9/C9*100</f>
        <v>41.702262300268949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263.60000000000002</v>
      </c>
      <c r="E10" s="28">
        <v>263.60000000000002</v>
      </c>
      <c r="F10" s="28">
        <f t="shared" si="0"/>
        <v>41.702262300268949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2.1</v>
      </c>
      <c r="E11" s="32">
        <v>2.1</v>
      </c>
      <c r="F11" s="32" t="e">
        <f t="shared" si="0"/>
        <v>#DIV/0!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2.1</v>
      </c>
      <c r="E12" s="28">
        <v>2.1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27.7</v>
      </c>
      <c r="E13" s="32">
        <v>27.7</v>
      </c>
      <c r="F13" s="32">
        <f t="shared" si="0"/>
        <v>110.79999999999998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27.7</v>
      </c>
      <c r="E14" s="28">
        <v>27.7</v>
      </c>
      <c r="F14" s="28">
        <f t="shared" si="0"/>
        <v>110.79999999999998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870.5</v>
      </c>
      <c r="E15" s="32">
        <f>E16+E17</f>
        <v>870.5</v>
      </c>
      <c r="F15" s="32">
        <f t="shared" si="0"/>
        <v>56.270200387847446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849.7</v>
      </c>
      <c r="E16" s="28">
        <v>849.7</v>
      </c>
      <c r="F16" s="28">
        <f t="shared" si="0"/>
        <v>63.743435858964745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20.8</v>
      </c>
      <c r="E17" s="28">
        <v>20.8</v>
      </c>
      <c r="F17" s="28">
        <f t="shared" si="0"/>
        <v>9.7196261682242984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6.1</v>
      </c>
      <c r="E18" s="32">
        <v>6.1</v>
      </c>
      <c r="F18" s="32">
        <f t="shared" si="0"/>
        <v>1.2127236580516898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6.1</v>
      </c>
      <c r="E19" s="32">
        <v>6.1</v>
      </c>
      <c r="F19" s="32">
        <f t="shared" si="0"/>
        <v>12.127236580516898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6.1</v>
      </c>
      <c r="E20" s="32">
        <v>6.1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6.1</v>
      </c>
      <c r="E21" s="28">
        <v>6.1</v>
      </c>
      <c r="F21" s="28">
        <f t="shared" si="0"/>
        <v>12.127236580516898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C28</f>
        <v>1446.9</v>
      </c>
      <c r="D27" s="19">
        <f>D29+D40+D48+D45</f>
        <v>672.5</v>
      </c>
      <c r="E27" s="19">
        <f>E29+E40+E48+E45</f>
        <v>672.5</v>
      </c>
      <c r="F27" s="19">
        <f t="shared" si="0"/>
        <v>46.47867855415025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1446.9</v>
      </c>
      <c r="D28" s="24">
        <f>D29+D40+D45+D48</f>
        <v>672.5</v>
      </c>
      <c r="E28" s="24">
        <f>E29+E40+E45+E48</f>
        <v>672.5</v>
      </c>
      <c r="F28" s="24">
        <f t="shared" si="0"/>
        <v>46.47867855415025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335.7</v>
      </c>
      <c r="E29" s="32">
        <f>SUM(E30:E39)</f>
        <v>335.7</v>
      </c>
      <c r="F29" s="32">
        <f t="shared" si="0"/>
        <v>49.014454664914588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97.2</v>
      </c>
      <c r="E30" s="35">
        <v>97.2</v>
      </c>
      <c r="F30" s="28">
        <f t="shared" si="0"/>
        <v>50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238.5</v>
      </c>
      <c r="E38" s="35">
        <v>238.5</v>
      </c>
      <c r="F38" s="28">
        <f>E38/C38*100</f>
        <v>48.623853211009177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164.5</v>
      </c>
      <c r="E40" s="36">
        <f>E41</f>
        <v>164.5</v>
      </c>
      <c r="F40" s="28">
        <f t="shared" ref="F40:F42" si="8">E40/C40*100</f>
        <v>49.984807049529017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164.5</v>
      </c>
      <c r="E41" s="41">
        <v>164.5</v>
      </c>
      <c r="F41" s="42">
        <f t="shared" si="8"/>
        <v>49.984807049529017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164.5</v>
      </c>
      <c r="E42" s="35">
        <v>164.5</v>
      </c>
      <c r="F42" s="28">
        <f t="shared" si="8"/>
        <v>49.984807049529017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164.5</v>
      </c>
      <c r="E43" s="35">
        <v>164.5</v>
      </c>
      <c r="F43" s="28">
        <f t="shared" ref="F43:F44" si="10">E43/C43*100</f>
        <v>49.984807049529017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164</v>
      </c>
      <c r="D45" s="32">
        <f>D47</f>
        <v>70.2</v>
      </c>
      <c r="E45" s="32">
        <f>E47</f>
        <v>70.2</v>
      </c>
      <c r="F45" s="32">
        <f>E45/C45*100</f>
        <v>42.804878048780488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164</v>
      </c>
      <c r="D46" s="41">
        <v>70.2</v>
      </c>
      <c r="E46" s="41">
        <v>70.5</v>
      </c>
      <c r="F46" s="42">
        <f t="shared" ref="F46:F50" si="12">E46/C46*100</f>
        <v>42.987804878048777</v>
      </c>
      <c r="G46" s="43">
        <f t="shared" ref="G46:G49" si="13">E46/D46*100</f>
        <v>100.42735042735043</v>
      </c>
    </row>
    <row r="47" spans="1:7" ht="50.25" customHeight="1" x14ac:dyDescent="0.3">
      <c r="A47" s="44" t="s">
        <v>126</v>
      </c>
      <c r="B47" s="27" t="s">
        <v>139</v>
      </c>
      <c r="C47" s="35">
        <v>164</v>
      </c>
      <c r="D47" s="35">
        <v>70.2</v>
      </c>
      <c r="E47" s="35">
        <v>70.2</v>
      </c>
      <c r="F47" s="28">
        <f t="shared" si="12"/>
        <v>42.804878048780488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268.89999999999998</v>
      </c>
      <c r="D48" s="79">
        <v>102.1</v>
      </c>
      <c r="E48" s="79">
        <v>102.1</v>
      </c>
      <c r="F48" s="73">
        <f t="shared" si="12"/>
        <v>37.969505392339158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268.89999999999998</v>
      </c>
      <c r="D49" s="76">
        <v>102.1</v>
      </c>
      <c r="E49" s="76">
        <v>102.1</v>
      </c>
      <c r="F49" s="73">
        <f t="shared" si="12"/>
        <v>37.969505392339158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f>C27+C6</f>
        <v>4542.1000000000004</v>
      </c>
      <c r="D50" s="46">
        <f>D27+D6</f>
        <v>1855.7</v>
      </c>
      <c r="E50" s="46">
        <f>E27+E6</f>
        <v>1855.7</v>
      </c>
      <c r="F50" s="46">
        <f t="shared" si="12"/>
        <v>40.855551396930935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2936.2</v>
      </c>
      <c r="D52" s="52">
        <f>SUM(D54:D57)</f>
        <v>1294.7</v>
      </c>
      <c r="E52" s="52">
        <f>SUM(E54:E57)</f>
        <v>1294.7</v>
      </c>
      <c r="F52" s="52">
        <f t="shared" ref="F52:F59" si="15">E52/C52*100</f>
        <v>44.094407737892517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2913.2</v>
      </c>
      <c r="D54" s="55">
        <v>1294.7</v>
      </c>
      <c r="E54" s="55">
        <v>1294.7</v>
      </c>
      <c r="F54" s="55">
        <f t="shared" si="15"/>
        <v>44.442537415900048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22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164</v>
      </c>
      <c r="D58" s="52">
        <f>SUM(D59:D59)</f>
        <v>70.099999999999994</v>
      </c>
      <c r="E58" s="52">
        <f>SUM(E59:E59)</f>
        <v>70.099999999999994</v>
      </c>
      <c r="F58" s="52">
        <f t="shared" si="15"/>
        <v>42.743902439024389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164</v>
      </c>
      <c r="D59" s="55">
        <v>70.099999999999994</v>
      </c>
      <c r="E59" s="55">
        <v>70.099999999999994</v>
      </c>
      <c r="F59" s="55">
        <f t="shared" si="15"/>
        <v>42.743902439024389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855.6</v>
      </c>
      <c r="D62" s="52">
        <f>SUM(D63:D65)</f>
        <v>364.2</v>
      </c>
      <c r="E62" s="52">
        <f>SUM(E63:E65)</f>
        <v>364.2</v>
      </c>
      <c r="F62" s="52">
        <f>E62/C62*100</f>
        <v>42.566619915848527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816.6</v>
      </c>
      <c r="D64" s="55">
        <v>325.2</v>
      </c>
      <c r="E64" s="55">
        <v>325.2</v>
      </c>
      <c r="F64" s="55">
        <f t="shared" ref="F64:F73" si="17">E64/C64*100</f>
        <v>39.823659074210141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39</v>
      </c>
      <c r="D65" s="55">
        <v>39</v>
      </c>
      <c r="E65" s="55">
        <v>39</v>
      </c>
      <c r="F65" s="55">
        <f t="shared" si="17"/>
        <v>100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559.1</v>
      </c>
      <c r="E69" s="52">
        <f>SUM(E70:E70)</f>
        <v>559.1</v>
      </c>
      <c r="F69" s="52">
        <f t="shared" si="17"/>
        <v>52.835002835002832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559.1</v>
      </c>
      <c r="E70" s="55">
        <v>559.1</v>
      </c>
      <c r="F70" s="55">
        <f t="shared" si="17"/>
        <v>52.835002835002832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24.9</v>
      </c>
      <c r="E71" s="52">
        <f>SUM(E72:E72)</f>
        <v>24.9</v>
      </c>
      <c r="F71" s="52">
        <f t="shared" si="17"/>
        <v>52.531645569620252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24.9</v>
      </c>
      <c r="E72" s="55">
        <v>24.9</v>
      </c>
      <c r="F72" s="55">
        <f t="shared" si="17"/>
        <v>52.531645569620252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5067.8999999999996</v>
      </c>
      <c r="D73" s="52">
        <v>2316.1</v>
      </c>
      <c r="E73" s="52">
        <v>2316.1</v>
      </c>
      <c r="F73" s="52">
        <f t="shared" si="17"/>
        <v>45.701375323112138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-525.79999999999927</v>
      </c>
      <c r="D75" s="52">
        <f>D50-D73</f>
        <v>-460.39999999999986</v>
      </c>
      <c r="E75" s="52">
        <f>E50-E73</f>
        <v>-460.39999999999986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525.79999999999995</v>
      </c>
      <c r="D76" s="52">
        <v>460.4</v>
      </c>
      <c r="E76" s="52">
        <v>460.4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525.79999999999995</v>
      </c>
      <c r="D77" s="52">
        <v>460.4</v>
      </c>
      <c r="E77" s="52">
        <v>460.4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2025-07-02T12:09:52Z</dcterms:modified>
</cp:coreProperties>
</file>