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D50" i="1" s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50" i="1" s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C27" i="1" s="1"/>
  <c r="C50" i="1" s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<sst xmlns="http://schemas.openxmlformats.org/spreadsheetml/2006/main" count="183" uniqueCount="176">
  <si>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</si>
  <si>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</si>
  <si>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</si>
  <si>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</si>
  <si>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</si>
  <si>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</si>
  <si>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</si>
  <si>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</si>
  <si>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</si>
  <si>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</si>
  <si>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</si>
  <si>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</si>
  <si>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</si>
  <si>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</si>
  <si>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</si>
  <si>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</si>
  <si>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</si>
  <si>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</si>
  <si>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</si>
  <si>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</si>
  <si>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</si>
  <si>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</si>
  <si>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</si>
  <si>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</si>
  <si>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</si>
  <si>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</si>
  <si>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</si>
  <si>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</si>
  <si>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</si>
  <si>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</si>
  <si>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</si>
  <si>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</si>
  <si>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</si>
  <si>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</si>
  <si>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</si>
  <si>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</si>
  <si>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</si>
  <si>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</si>
  <si>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</si>
  <si>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</si>
  <si>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</si>
  <si>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</si>
  <si>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</si>
  <si>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</si>
  <si>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</si>
  <si>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</si>
  <si>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</si>
  <si>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</si>
  <si>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</si>
  <si>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</si>
  <si>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</si>
  <si>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</si>
  <si>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</si>
  <si>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</si>
  <si>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</si>
  <si>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</si>
  <si>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</si>
  <si>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</si>
  <si>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</si>
  <si>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</si>
  <si>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</si>
  <si>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</si>
  <si>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</si>
  <si>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</si>
  <si>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</si>
  <si>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</si>
  <si>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</si>
  <si>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</si>
  <si>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</si>
  <si>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</si>
  <si>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</si>
  <si>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</si>
  <si>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</si>
  <si>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</si>
  <si>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</si>
  <si>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</si>
  <si>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</si>
  <si>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</si>
  <si>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</si>
  <si>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</si>
  <si>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</si>
  <si>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</si>
  <si>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</si>
  <si>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</si>
  <si>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</si>
  <si>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</si>
  <si>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</si>
  <si>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</si>
  <si>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</si>
  <si>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</si>
  <si>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</si>
  <si>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</si>
  <si>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</si>
  <si>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</si>
  <si>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</si>
  <si>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</si>
  <si>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</si>
  <si>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</si>
  <si>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</si>
  <si>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</si>
  <si>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</si>
  <si>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</si>
  <si>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</si>
  <si>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</si>
  <si>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</si>
  <si>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</si>
  <si>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</si>
  <si>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</si>
  <si>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</si>
  <si>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</si>
  <si>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</si>
  <si>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</si>
  <si>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</si>
  <si>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</si>
  <si>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</si>
  <si>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</si>
  <si>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</si>
  <si>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</si>
  <si>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</si>
  <si>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</si>
  <si>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</si>
  <si>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</si>
  <si>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</si>
  <si>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</si>
  <si>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</si>
  <si>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</si>
  <si>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</si>
  <si>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</si>
  <si>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</si>
  <si>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</si>
  <si>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</si>
  <si>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</si>
  <si>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</si>
  <si>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</si>
  <si>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</si>
  <si>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</si>
  <si>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</si>
  <si>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</si>
  <si>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</si>
  <si>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</si>
  <si>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</si>
  <si>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</si>
  <si>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</si>
  <si>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</si>
  <si>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</si>
  <si>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</si>
  <si>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</si>
  <si>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</si>
  <si>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</si>
  <si>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</si>
  <si>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</si>
  <si>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</si>
  <si>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</si>
  <si>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</si>
  <si>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</si>
  <si>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</si>
  <si>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</si>
  <si>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</si>
  <si>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</si>
  <si>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</si>
  <si>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</si>
  <si>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</si>
  <si>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</si>
  <si>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</si>
  <si>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</si>
  <si>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</si>
  <si>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</si>
  <si>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</si>
  <si>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</si>
  <si>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</si>
  <si>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</si>
  <si>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01.08.2025 г.</t>
  </si>
  <si>
    <t>Уточненный план      на  01.08.2025 год</t>
  </si>
  <si>
    <t xml:space="preserve"> план    на 01.08.2025 года</t>
  </si>
  <si>
    <t>Исполнено на     01.08.2025г</t>
  </si>
  <si>
    <t>% исполнения к плану июлю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</si>
</sst>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1722.8</v>
      </c>
      <c r="E6" s="19">
        <v>1722.8</v>
      </c>
      <c r="F6" s="19">
        <f t="shared" ref="F6:G37" si="0">E6/C6*100</f>
        <v>55.660377358490564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16.899999999999999</v>
      </c>
      <c r="E7" s="24">
        <v>16.899999999999999</v>
      </c>
      <c r="F7" s="24">
        <f t="shared" si="0"/>
        <v>27.796052631578945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16.899999999999999</v>
      </c>
      <c r="E8" s="28">
        <v>16.899999999999999</v>
      </c>
      <c r="F8" s="28">
        <f t="shared" si="0"/>
        <v>27.796052631578945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371.1</v>
      </c>
      <c r="E9" s="32">
        <v>371.1</v>
      </c>
      <c r="F9" s="32">
        <f t="shared" ref="F9" si="2">E9/C9*100</f>
        <v>58.709065021357375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371.1</v>
      </c>
      <c r="E10" s="28">
        <v>371.1</v>
      </c>
      <c r="F10" s="28">
        <f t="shared" si="0"/>
        <v>58.709065021357375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2.1</v>
      </c>
      <c r="E11" s="32">
        <v>2.1</v>
      </c>
      <c r="F11" s="32" t="e">
        <f t="shared" si="0"/>
        <v>#DIV/0!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2.1</v>
      </c>
      <c r="E12" s="28">
        <v>2.1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34</v>
      </c>
      <c r="E13" s="32">
        <v>34</v>
      </c>
      <c r="F13" s="32">
        <f t="shared" si="0"/>
        <v>136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34</v>
      </c>
      <c r="E14" s="28">
        <v>34</v>
      </c>
      <c r="F14" s="28">
        <f t="shared" si="0"/>
        <v>136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1291.5999999999999</v>
      </c>
      <c r="E15" s="32">
        <f>E16+E17</f>
        <v>1291.5999999999999</v>
      </c>
      <c r="F15" s="32">
        <f t="shared" si="0"/>
        <v>83.490627020038772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1268.3</v>
      </c>
      <c r="E16" s="28">
        <v>1268.3</v>
      </c>
      <c r="F16" s="28">
        <f t="shared" si="0"/>
        <v>95.146286571642904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23.3</v>
      </c>
      <c r="E17" s="28">
        <v>23.3</v>
      </c>
      <c r="F17" s="28">
        <f t="shared" si="0"/>
        <v>10.88785046728972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7.1</v>
      </c>
      <c r="E18" s="32">
        <v>7.1</v>
      </c>
      <c r="F18" s="32">
        <f t="shared" si="0"/>
        <v>1.4115308151093438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7.1</v>
      </c>
      <c r="E19" s="32">
        <v>7.1</v>
      </c>
      <c r="F19" s="32">
        <f t="shared" si="0"/>
        <v>14.115308151093439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7.1</v>
      </c>
      <c r="E20" s="32">
        <v>7.1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7.1</v>
      </c>
      <c r="E21" s="28">
        <v>7.1</v>
      </c>
      <c r="F21" s="28">
        <f t="shared" si="0"/>
        <v>14.115308151093439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C28</f>
        <v>1446.9</v>
      </c>
      <c r="D27" s="19">
        <f>D29+D40+D48+D45</f>
        <v>849.69999999999993</v>
      </c>
      <c r="E27" s="19">
        <f>E29+E40+E48+E45</f>
        <v>849.69999999999993</v>
      </c>
      <c r="F27" s="19">
        <f t="shared" si="0"/>
        <v>58.725551178381366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1446.9</v>
      </c>
      <c r="D28" s="24">
        <f>D29+D40+D45+D48</f>
        <v>849.69999999999993</v>
      </c>
      <c r="E28" s="24">
        <f>E29+E40+E45+E48</f>
        <v>849.69999999999993</v>
      </c>
      <c r="F28" s="24">
        <f t="shared" si="0"/>
        <v>58.725551178381366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393.9</v>
      </c>
      <c r="E29" s="32">
        <f>SUM(E30:E39)</f>
        <v>393.9</v>
      </c>
      <c r="F29" s="32">
        <f t="shared" si="0"/>
        <v>57.512045554095494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113.4</v>
      </c>
      <c r="E30" s="35">
        <v>113.4</v>
      </c>
      <c r="F30" s="28">
        <f t="shared" si="0"/>
        <v>58.333333333333336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280.5</v>
      </c>
      <c r="E38" s="35">
        <v>280.5</v>
      </c>
      <c r="F38" s="28">
        <f>E38/C38*100</f>
        <v>57.186544342507652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192</v>
      </c>
      <c r="E40" s="36">
        <f>E41</f>
        <v>192</v>
      </c>
      <c r="F40" s="28">
        <f t="shared" ref="F40:F42" si="8">E40/C40*100</f>
        <v>58.340929808568816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192</v>
      </c>
      <c r="E41" s="41">
        <v>192</v>
      </c>
      <c r="F41" s="42">
        <f t="shared" si="8"/>
        <v>58.340929808568816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192</v>
      </c>
      <c r="E42" s="35">
        <v>192</v>
      </c>
      <c r="F42" s="28">
        <f t="shared" si="8"/>
        <v>58.340929808568816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192</v>
      </c>
      <c r="E43" s="35">
        <v>192</v>
      </c>
      <c r="F43" s="28">
        <f t="shared" ref="F43:F44" si="10">E43/C43*100</f>
        <v>58.340929808568816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164</v>
      </c>
      <c r="D45" s="32">
        <f>D47</f>
        <v>81.900000000000006</v>
      </c>
      <c r="E45" s="32">
        <f>E47</f>
        <v>81.900000000000006</v>
      </c>
      <c r="F45" s="32">
        <f>E45/C45*100</f>
        <v>49.939024390243908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164</v>
      </c>
      <c r="D46" s="41">
        <v>81.900000000000006</v>
      </c>
      <c r="E46" s="41">
        <v>81.900000000000006</v>
      </c>
      <c r="F46" s="42">
        <f t="shared" ref="F46:F50" si="12">E46/C46*100</f>
        <v>49.939024390243908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164</v>
      </c>
      <c r="D47" s="35">
        <v>81.900000000000006</v>
      </c>
      <c r="E47" s="35">
        <v>81.900000000000006</v>
      </c>
      <c r="F47" s="28">
        <f t="shared" si="12"/>
        <v>49.939024390243908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268.89999999999998</v>
      </c>
      <c r="D48" s="79">
        <v>181.9</v>
      </c>
      <c r="E48" s="79">
        <v>181.9</v>
      </c>
      <c r="F48" s="73">
        <f t="shared" si="12"/>
        <v>67.645965042766832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268.89999999999998</v>
      </c>
      <c r="D49" s="76">
        <v>181.9</v>
      </c>
      <c r="E49" s="76">
        <v>181.9</v>
      </c>
      <c r="F49" s="73">
        <f t="shared" si="12"/>
        <v>67.645965042766832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f>C27+C6</f>
        <v>4542.1000000000004</v>
      </c>
      <c r="D50" s="46">
        <f>D27+D6</f>
        <v>2572.5</v>
      </c>
      <c r="E50" s="46">
        <f>E27+E6</f>
        <v>2572.5</v>
      </c>
      <c r="F50" s="46">
        <f t="shared" si="12"/>
        <v>56.636797956892181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2936.2</v>
      </c>
      <c r="D52" s="52">
        <f>SUM(D54:D57)</f>
        <v>1451.7</v>
      </c>
      <c r="E52" s="52">
        <f>SUM(E54:E57)</f>
        <v>1451.7</v>
      </c>
      <c r="F52" s="52">
        <f t="shared" ref="F52:F59" si="15">E52/C52*100</f>
        <v>49.441454941761464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2913.2</v>
      </c>
      <c r="D54" s="55">
        <v>1451.7</v>
      </c>
      <c r="E54" s="55">
        <v>1451.7</v>
      </c>
      <c r="F54" s="55">
        <f t="shared" si="15"/>
        <v>49.831800082383637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22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164</v>
      </c>
      <c r="D58" s="52">
        <f>SUM(D59:D59)</f>
        <v>81.8</v>
      </c>
      <c r="E58" s="52">
        <f>SUM(E59:E59)</f>
        <v>81.8</v>
      </c>
      <c r="F58" s="52">
        <f t="shared" si="15"/>
        <v>49.878048780487802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164</v>
      </c>
      <c r="D59" s="55">
        <v>81.8</v>
      </c>
      <c r="E59" s="55">
        <v>81.8</v>
      </c>
      <c r="F59" s="55">
        <f t="shared" si="15"/>
        <v>49.878048780487802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855.6</v>
      </c>
      <c r="D62" s="52">
        <f>SUM(D63:D65)</f>
        <v>489.4</v>
      </c>
      <c r="E62" s="52">
        <f>SUM(E63:E65)</f>
        <v>489.4</v>
      </c>
      <c r="F62" s="52">
        <f>E62/C62*100</f>
        <v>57.19962599345488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816.6</v>
      </c>
      <c r="D64" s="55">
        <v>450.4</v>
      </c>
      <c r="E64" s="55">
        <v>450.4</v>
      </c>
      <c r="F64" s="55">
        <f t="shared" ref="F64:F73" si="17">E64/C64*100</f>
        <v>55.155522899828554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39</v>
      </c>
      <c r="D65" s="55">
        <v>39</v>
      </c>
      <c r="E65" s="55">
        <v>39</v>
      </c>
      <c r="F65" s="55">
        <f t="shared" si="17"/>
        <v>100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617.29999999999995</v>
      </c>
      <c r="E69" s="52">
        <f>SUM(E70:E70)</f>
        <v>617.29999999999995</v>
      </c>
      <c r="F69" s="52">
        <f t="shared" si="17"/>
        <v>58.334908334908334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617.29999999999995</v>
      </c>
      <c r="E70" s="55">
        <v>617.29999999999995</v>
      </c>
      <c r="F70" s="55">
        <f t="shared" si="17"/>
        <v>58.334908334908334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29</v>
      </c>
      <c r="E71" s="52">
        <f>SUM(E72:E72)</f>
        <v>29</v>
      </c>
      <c r="F71" s="52">
        <f t="shared" si="17"/>
        <v>61.181434599156113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29</v>
      </c>
      <c r="E72" s="55">
        <v>29</v>
      </c>
      <c r="F72" s="55">
        <f t="shared" si="17"/>
        <v>61.181434599156113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5067.8999999999996</v>
      </c>
      <c r="D73" s="52">
        <v>2672.3</v>
      </c>
      <c r="E73" s="52">
        <v>2672.3</v>
      </c>
      <c r="F73" s="52">
        <f t="shared" si="17"/>
        <v>52.729927583417201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-525.79999999999927</v>
      </c>
      <c r="D75" s="52">
        <f>D50-D73</f>
        <v>-99.800000000000182</v>
      </c>
      <c r="E75" s="52">
        <f>E50-E73</f>
        <v>-99.800000000000182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525.79999999999995</v>
      </c>
      <c r="D76" s="52">
        <v>99.8</v>
      </c>
      <c r="E76" s="52">
        <v>99.8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525.79999999999995</v>
      </c>
      <c r="D77" s="52">
        <v>99.8</v>
      </c>
      <c r="E77" s="52">
        <v>99.8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2025-08-04T06:27:11Z</dcterms:modified>
</cp:coreProperties>
</file>