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F12" i="1" l="1"/>
  <c r="F20" i="1" l="1"/>
  <c r="G20" i="1"/>
  <c r="E29" i="1" l="1"/>
  <c r="D29" i="1"/>
  <c r="F44" i="1"/>
  <c r="G44" i="1"/>
  <c r="C15" i="1" l="1"/>
  <c r="D15" i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C69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E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<sst xmlns="http://schemas.openxmlformats.org/spreadsheetml/2006/main" count="183" uniqueCount="176">
  <si>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</si>
  <si>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</si>
  <si>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</si>
  <si>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</si>
  <si>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</si>
  <si>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</si>
  <si>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</si>
  <si>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</si>
  <si>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</si>
  <si>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</si>
  <si>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</si>
  <si>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</si>
  <si>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</si>
  <si>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</si>
  <si>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</si>
  <si>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</si>
  <si>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</si>
  <si>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</si>
  <si>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</si>
  <si>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</si>
  <si>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</si>
  <si>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</si>
  <si>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</si>
  <si>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</si>
  <si>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</si>
  <si>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</si>
  <si>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</si>
  <si>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</si>
  <si>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</si>
  <si>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</si>
  <si>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</si>
  <si>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</si>
  <si>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</si>
  <si>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</si>
  <si>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</si>
  <si>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</si>
  <si>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</si>
  <si>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</si>
  <si>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</si>
  <si>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</si>
  <si>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</si>
  <si>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</si>
  <si>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</si>
  <si>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</si>
  <si>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</si>
  <si>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</si>
  <si>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</si>
  <si>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</si>
  <si>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</si>
  <si>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</si>
  <si>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</si>
  <si>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</si>
  <si>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</si>
  <si>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</si>
  <si>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</si>
  <si>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</si>
  <si>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</si>
  <si>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</si>
  <si>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</si>
  <si>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</si>
  <si>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</si>
  <si>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</si>
  <si>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</si>
  <si>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</si>
  <si>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</si>
  <si>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</si>
  <si>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</si>
  <si>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</si>
  <si>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</si>
  <si>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</si>
  <si>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</si>
  <si>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</si>
  <si>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</si>
  <si>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</si>
  <si>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</si>
  <si>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</si>
  <si>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</si>
  <si>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</si>
  <si>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</si>
  <si>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</si>
  <si>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</si>
  <si>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</si>
  <si>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</si>
  <si>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</si>
  <si>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</si>
  <si>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</si>
  <si>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</si>
  <si>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</si>
  <si>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</si>
  <si>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</si>
  <si>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</si>
  <si>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</si>
  <si>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</si>
  <si>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</si>
  <si>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</si>
  <si>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</si>
  <si>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</si>
  <si>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</si>
  <si>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</si>
  <si>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</si>
  <si>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</si>
  <si>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</si>
  <si>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</si>
  <si>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</si>
  <si>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</si>
  <si>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</si>
  <si>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</si>
  <si>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</si>
  <si>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</si>
  <si>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</si>
  <si>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</si>
  <si>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</si>
  <si>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</si>
  <si>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</si>
  <si>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</si>
  <si>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</si>
  <si>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</si>
  <si>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</si>
  <si>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</si>
  <si>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</si>
  <si>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</si>
  <si>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</si>
  <si>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</si>
  <si>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</si>
  <si>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</si>
  <si>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</si>
  <si>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</si>
  <si>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</si>
  <si>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</si>
  <si>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</si>
  <si>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</si>
  <si>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</si>
  <si>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</si>
  <si>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</si>
  <si>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</si>
  <si>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</si>
  <si>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</si>
  <si>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</si>
  <si>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</si>
  <si>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</si>
  <si>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</si>
  <si>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</si>
  <si>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</si>
  <si>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</si>
  <si>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</si>
  <si>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</si>
  <si>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</si>
  <si>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</si>
  <si>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</si>
  <si>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</si>
  <si>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</si>
  <si>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</si>
  <si>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</si>
  <si>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</si>
  <si>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</si>
  <si>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</si>
  <si>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</si>
  <si>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</si>
  <si>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</si>
  <si>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</si>
  <si>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</si>
  <si>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</si>
  <si>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</si>
  <si>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</si>
  <si>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</si>
  <si>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</si>
  <si>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</si>
  <si>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</si>
  <si>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</si>
  <si>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</si>
  <si>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</si>
  <si>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01.07.2024 г.</t>
  </si>
  <si>
    <t>Уточненный план      на  01.07.2024 год</t>
  </si>
  <si>
    <t xml:space="preserve"> план    на 01.07.2024 года</t>
  </si>
  <si>
    <t>Исполнено на     01.07.2024г</t>
  </si>
  <si>
    <t>% исполнения к плану июню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</si>
</sst>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topLeftCell="A28" zoomScale="90" zoomScaleNormal="90" zoomScaleSheetLayoutView="90" workbookViewId="0">
      <selection activeCell="D6" sqref="D6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v>1073.0999999999999</v>
      </c>
      <c r="E6" s="19">
        <v>1086.0999999999999</v>
      </c>
      <c r="F6" s="19">
        <f t="shared" ref="F6:G37" si="0">E6/C6*100</f>
        <v>32.486838956688203</v>
      </c>
      <c r="G6" s="20">
        <f t="shared" si="0"/>
        <v>3.0273822529762562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14.4</v>
      </c>
      <c r="E7" s="24">
        <f>SUM(E8:E8)</f>
        <v>14.3</v>
      </c>
      <c r="F7" s="24">
        <f t="shared" si="0"/>
        <v>23.06451612903226</v>
      </c>
      <c r="G7" s="25">
        <f t="shared" ref="G7:G13" si="1">E7/D7*100</f>
        <v>99.305555555555557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14.4</v>
      </c>
      <c r="E8" s="28">
        <v>14.3</v>
      </c>
      <c r="F8" s="28">
        <f t="shared" si="0"/>
        <v>23.06451612903226</v>
      </c>
      <c r="G8" s="29">
        <f t="shared" si="1"/>
        <v>99.305555555555557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284.8</v>
      </c>
      <c r="E9" s="32">
        <v>284.8</v>
      </c>
      <c r="F9" s="32">
        <f t="shared" ref="F9" si="2">E9/C9*100</f>
        <v>48.108108108108112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284.8</v>
      </c>
      <c r="E10" s="28">
        <v>284.8</v>
      </c>
      <c r="F10" s="28">
        <f t="shared" si="0"/>
        <v>48.108108108108112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18.5</v>
      </c>
      <c r="E11" s="32">
        <v>18.5</v>
      </c>
      <c r="F11" s="32">
        <f t="shared" si="0"/>
        <v>77.731092436974791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18.5</v>
      </c>
      <c r="E12" s="28">
        <v>18.5</v>
      </c>
      <c r="F12" s="28">
        <f t="shared" si="0"/>
        <v>77.731092436974791</v>
      </c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25</v>
      </c>
      <c r="E13" s="32">
        <v>25.4</v>
      </c>
      <c r="F13" s="32">
        <f t="shared" si="0"/>
        <v>17.517241379310345</v>
      </c>
      <c r="G13" s="25">
        <f t="shared" si="1"/>
        <v>101.6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25</v>
      </c>
      <c r="E14" s="28">
        <v>25.4</v>
      </c>
      <c r="F14" s="28">
        <f t="shared" si="0"/>
        <v>17.517241379310345</v>
      </c>
      <c r="G14" s="29">
        <f t="shared" ref="G14:G15" si="4">E14/D14*100</f>
        <v>101.6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D16+D17</f>
        <v>728.80000000000007</v>
      </c>
      <c r="E15" s="32">
        <f>E16+E17</f>
        <v>728.90000000000009</v>
      </c>
      <c r="F15" s="32">
        <f t="shared" si="0"/>
        <v>49.51429930031928</v>
      </c>
      <c r="G15" s="25">
        <f t="shared" si="4"/>
        <v>100.01372118551043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707.2</v>
      </c>
      <c r="E16" s="28">
        <v>707.2</v>
      </c>
      <c r="F16" s="28">
        <f t="shared" si="0"/>
        <v>55.746492196121721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21.6</v>
      </c>
      <c r="E17" s="28">
        <v>21.7</v>
      </c>
      <c r="F17" s="28">
        <f t="shared" si="0"/>
        <v>10.663390663390663</v>
      </c>
      <c r="G17" s="29">
        <f t="shared" si="5"/>
        <v>100.46296296296295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1246.5999999999999</v>
      </c>
      <c r="D27" s="19">
        <f>D29+D40+D48+D45</f>
        <v>615.1</v>
      </c>
      <c r="E27" s="19">
        <f>E29+E40+E48+E45</f>
        <v>615.1</v>
      </c>
      <c r="F27" s="19">
        <f t="shared" si="0"/>
        <v>49.342210813412485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1246.5999999999999</v>
      </c>
      <c r="D28" s="24">
        <f>D29+D40+D45+D48</f>
        <v>615.1</v>
      </c>
      <c r="E28" s="24">
        <f>E29+E40+E45+E48</f>
        <v>615.1</v>
      </c>
      <c r="F28" s="24">
        <f t="shared" si="0"/>
        <v>49.342210813412485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325.7</v>
      </c>
      <c r="E29" s="32">
        <f>SUM(E30:E39)</f>
        <v>325.7</v>
      </c>
      <c r="F29" s="32">
        <f t="shared" si="0"/>
        <v>50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96.7</v>
      </c>
      <c r="E30" s="35">
        <v>96.7</v>
      </c>
      <c r="F30" s="28">
        <f t="shared" si="0"/>
        <v>50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229</v>
      </c>
      <c r="E38" s="35">
        <v>229</v>
      </c>
      <c r="F38" s="28">
        <f>E38/C38*100</f>
        <v>50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280.7</v>
      </c>
      <c r="D40" s="36">
        <f>D41</f>
        <v>140.30000000000001</v>
      </c>
      <c r="E40" s="36">
        <f>E41</f>
        <v>140.30000000000001</v>
      </c>
      <c r="F40" s="28">
        <f t="shared" ref="F40:F42" si="8">E40/C40*100</f>
        <v>49.982187388671186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280.7</v>
      </c>
      <c r="D41" s="41">
        <v>140.30000000000001</v>
      </c>
      <c r="E41" s="41">
        <v>140.30000000000001</v>
      </c>
      <c r="F41" s="42">
        <f t="shared" si="8"/>
        <v>49.982187388671186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280.7</v>
      </c>
      <c r="D42" s="35">
        <v>140.30000000000001</v>
      </c>
      <c r="E42" s="35">
        <v>140.30000000000001</v>
      </c>
      <c r="F42" s="28">
        <f t="shared" si="8"/>
        <v>49.982187388671186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280.7</v>
      </c>
      <c r="D43" s="35">
        <v>140.30000000000001</v>
      </c>
      <c r="E43" s="35">
        <v>140.33000000000001</v>
      </c>
      <c r="F43" s="28">
        <f t="shared" ref="F43:F44" si="10">E43/C43*100</f>
        <v>49.99287495546848</v>
      </c>
      <c r="G43" s="29">
        <f t="shared" ref="G43:G44" si="11">E43/D43*100</f>
        <v>100.02138275124733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136.5</v>
      </c>
      <c r="D45" s="32">
        <f>D47</f>
        <v>60.1</v>
      </c>
      <c r="E45" s="32">
        <f>E47</f>
        <v>60.1</v>
      </c>
      <c r="F45" s="32">
        <f>E45/C45*100</f>
        <v>44.029304029304029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136.5</v>
      </c>
      <c r="D46" s="41">
        <v>60.1</v>
      </c>
      <c r="E46" s="41">
        <v>60.1</v>
      </c>
      <c r="F46" s="42">
        <f t="shared" ref="F46:F50" si="12">E46/C46*100</f>
        <v>44.029304029304029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136.5</v>
      </c>
      <c r="D47" s="35">
        <v>60.1</v>
      </c>
      <c r="E47" s="35">
        <v>60.1</v>
      </c>
      <c r="F47" s="28">
        <f t="shared" si="12"/>
        <v>44.029304029304029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89</v>
      </c>
      <c r="E48" s="79">
        <v>89</v>
      </c>
      <c r="F48" s="73">
        <f t="shared" si="12"/>
        <v>50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89</v>
      </c>
      <c r="E49" s="76">
        <v>89</v>
      </c>
      <c r="F49" s="73">
        <f t="shared" si="12"/>
        <v>50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4589.8</v>
      </c>
      <c r="D50" s="46">
        <v>1688.3</v>
      </c>
      <c r="E50" s="46">
        <v>1701.2</v>
      </c>
      <c r="F50" s="46">
        <f t="shared" si="12"/>
        <v>37.064795851671093</v>
      </c>
      <c r="G50" s="47">
        <f t="shared" ref="G50" si="14">E50/D50*100</f>
        <v>100.76408221287687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3087.7999999999997</v>
      </c>
      <c r="D52" s="52">
        <f>SUM(D54:D57)</f>
        <v>1646</v>
      </c>
      <c r="E52" s="52">
        <f>SUM(E54:E57)</f>
        <v>1646</v>
      </c>
      <c r="F52" s="52">
        <f t="shared" ref="F52:F59" si="15">E52/C52*100</f>
        <v>53.306561305784058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3052.2</v>
      </c>
      <c r="D54" s="55">
        <v>1614.4</v>
      </c>
      <c r="E54" s="55">
        <v>1614.4</v>
      </c>
      <c r="F54" s="55">
        <f t="shared" si="15"/>
        <v>52.892995216565112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31.6</v>
      </c>
      <c r="E55" s="55">
        <v>31.6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136.5</v>
      </c>
      <c r="D58" s="52">
        <f>SUM(D59:D59)</f>
        <v>47.9</v>
      </c>
      <c r="E58" s="52">
        <f>SUM(E59:E59)</f>
        <v>47.9</v>
      </c>
      <c r="F58" s="52">
        <f t="shared" si="15"/>
        <v>35.091575091575088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136.5</v>
      </c>
      <c r="D59" s="55">
        <v>47.9</v>
      </c>
      <c r="E59" s="55">
        <v>47.9</v>
      </c>
      <c r="F59" s="55">
        <f t="shared" si="15"/>
        <v>35.091575091575088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687.2</v>
      </c>
      <c r="E62" s="52">
        <f>SUM(E63:E65)</f>
        <v>687.2</v>
      </c>
      <c r="F62" s="52">
        <f>E62/C62*100</f>
        <v>73.262260127931782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674.2</v>
      </c>
      <c r="E64" s="55">
        <v>674.2</v>
      </c>
      <c r="F64" s="55">
        <f t="shared" ref="F64:F73" si="17">E64/C64*100</f>
        <v>76.788154897494309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824.3</v>
      </c>
      <c r="D66" s="52">
        <f>SUM(D67:D68)</f>
        <v>38.799999999999997</v>
      </c>
      <c r="E66" s="52">
        <f>E67+E68</f>
        <v>38.799999999999997</v>
      </c>
      <c r="F66" s="52">
        <f>E66/C66*100</f>
        <v>4.7070241416959844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824.3</v>
      </c>
      <c r="D67" s="55">
        <v>38.799999999999997</v>
      </c>
      <c r="E67" s="55">
        <v>38.799999999999997</v>
      </c>
      <c r="F67" s="55">
        <f t="shared" si="17"/>
        <v>4.7070241416959844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f>SUM(C70:C70)</f>
        <v>988.9</v>
      </c>
      <c r="D69" s="52">
        <f>SUM(D70:D70)</f>
        <v>520.1</v>
      </c>
      <c r="E69" s="52">
        <f>SUM(E70:E70)</f>
        <v>520.1</v>
      </c>
      <c r="F69" s="52">
        <f t="shared" si="17"/>
        <v>52.593791080999097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988.9</v>
      </c>
      <c r="D70" s="55">
        <v>520.1</v>
      </c>
      <c r="E70" s="55">
        <v>520.1</v>
      </c>
      <c r="F70" s="55">
        <f t="shared" si="17"/>
        <v>52.593791080999097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23.7</v>
      </c>
      <c r="E71" s="52">
        <f>SUM(E72:E72)</f>
        <v>23.7</v>
      </c>
      <c r="F71" s="52">
        <f t="shared" si="17"/>
        <v>50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23.7</v>
      </c>
      <c r="E72" s="55">
        <v>23.7</v>
      </c>
      <c r="F72" s="55">
        <f t="shared" si="17"/>
        <v>50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6043.9</v>
      </c>
      <c r="D73" s="52">
        <v>2963.8</v>
      </c>
      <c r="E73" s="52">
        <v>2963.8</v>
      </c>
      <c r="F73" s="52">
        <f t="shared" si="17"/>
        <v>49.037872896639598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-1454.0999999999995</v>
      </c>
      <c r="D75" s="52">
        <f>D50-D73</f>
        <v>-1275.5000000000002</v>
      </c>
      <c r="E75" s="52">
        <f>E50-E73</f>
        <v>-1262.6000000000001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1275.5</v>
      </c>
      <c r="E76" s="52">
        <v>1262.5999999999999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1275.5</v>
      </c>
      <c r="E77" s="52">
        <v>1262.5999999999999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2024-08-14T16:42:06Z</dcterms:modified>
</cp:coreProperties>
</file>