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01.12.2019" sheetId="1" r:id="rId1"/>
  </sheets>
  <definedNames>
    <definedName name="Excel_BuiltIn__FilterDatabase" localSheetId="0">'01.12.2019'!$A$5:$E$5</definedName>
    <definedName name="_xlnm.Print_Titles" localSheetId="0">'01.12.2019'!$5:$5</definedName>
  </definedNames>
  <calcPr calcId="124519"/>
</workbook>
</file>

<file path=xl/calcChain.xml><?xml version="1.0" encoding="utf-8"?>
<calcChain xmlns="http://schemas.openxmlformats.org/spreadsheetml/2006/main">
  <c r="G35" i="1"/>
  <c r="F35"/>
  <c r="G34"/>
  <c r="F34"/>
  <c r="G16"/>
  <c r="F16"/>
  <c r="F17"/>
  <c r="G17"/>
  <c r="G12"/>
  <c r="F12"/>
  <c r="F11" l="1"/>
  <c r="G21" l="1"/>
  <c r="F21"/>
  <c r="G43" l="1"/>
  <c r="F43"/>
  <c r="C63"/>
  <c r="F41"/>
  <c r="G41"/>
  <c r="F42" l="1"/>
  <c r="G42"/>
  <c r="G18"/>
  <c r="G19"/>
  <c r="G15"/>
  <c r="E77"/>
  <c r="G11"/>
  <c r="D63"/>
  <c r="F38"/>
  <c r="G38"/>
  <c r="G37"/>
  <c r="F37"/>
  <c r="G36" l="1"/>
  <c r="G40" l="1"/>
  <c r="F33"/>
  <c r="D77"/>
  <c r="D74" s="1"/>
  <c r="D75"/>
  <c r="E20"/>
  <c r="G50"/>
  <c r="G26"/>
  <c r="G28"/>
  <c r="G29"/>
  <c r="G30"/>
  <c r="G32"/>
  <c r="G33"/>
  <c r="F26"/>
  <c r="F28"/>
  <c r="F29"/>
  <c r="F30"/>
  <c r="F32"/>
  <c r="F8"/>
  <c r="G8"/>
  <c r="F9"/>
  <c r="G9"/>
  <c r="G10"/>
  <c r="G14"/>
  <c r="F15"/>
  <c r="F18"/>
  <c r="F19"/>
  <c r="F25"/>
  <c r="G25"/>
  <c r="C31"/>
  <c r="C27" s="1"/>
  <c r="D31"/>
  <c r="D27" s="1"/>
  <c r="E31"/>
  <c r="E27" s="1"/>
  <c r="F36"/>
  <c r="F40"/>
  <c r="F47"/>
  <c r="G47"/>
  <c r="F48"/>
  <c r="G48"/>
  <c r="F49"/>
  <c r="G49"/>
  <c r="F51"/>
  <c r="G51"/>
  <c r="F53"/>
  <c r="G53"/>
  <c r="F55"/>
  <c r="G55"/>
  <c r="F56"/>
  <c r="G56"/>
  <c r="F57"/>
  <c r="F60"/>
  <c r="G60"/>
  <c r="F62"/>
  <c r="G62"/>
  <c r="F64"/>
  <c r="E70"/>
  <c r="E72"/>
  <c r="C77"/>
  <c r="C74" s="1"/>
  <c r="C69" s="1"/>
  <c r="E74"/>
  <c r="E69" s="1"/>
  <c r="F14"/>
  <c r="F20" l="1"/>
  <c r="G20"/>
  <c r="D69"/>
  <c r="F61"/>
  <c r="F52"/>
  <c r="F7"/>
  <c r="F59"/>
  <c r="G7"/>
  <c r="G52"/>
  <c r="G61"/>
  <c r="G54"/>
  <c r="F24"/>
  <c r="F13"/>
  <c r="F10"/>
  <c r="F50"/>
  <c r="F27"/>
  <c r="G27"/>
  <c r="G13"/>
  <c r="G57"/>
  <c r="G31"/>
  <c r="G24"/>
  <c r="F31"/>
  <c r="F63"/>
  <c r="F54"/>
  <c r="F46"/>
  <c r="G59"/>
  <c r="G39"/>
  <c r="G46"/>
  <c r="F39"/>
  <c r="E67" l="1"/>
  <c r="F6"/>
  <c r="G6"/>
  <c r="G65"/>
  <c r="F65"/>
  <c r="G23"/>
  <c r="G22"/>
  <c r="F23"/>
  <c r="G44" l="1"/>
  <c r="D67"/>
  <c r="F22"/>
  <c r="C67" l="1"/>
  <c r="F44"/>
</calcChain>
</file>

<file path=xl/sharedStrings.xml><?xml version="1.0" encoding="utf-8"?>
<sst xmlns="http://schemas.openxmlformats.org/spreadsheetml/2006/main" count="169" uniqueCount="168">
  <si>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</si>
  <si>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</si>
  <si>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</si>
  <si>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</si>
  <si>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</si>
  <si>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</si>
  <si>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</si>
  <si>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</si>
  <si>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</si>
  <si>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</si>
  <si>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</si>
  <si>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</si>
  <si>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</si>
  <si>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</si>
  <si>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</si>
  <si>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</si>
  <si>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 ОТ ОКАЗАНИЯ ПЛАТНЫХ УСЛУГ(РАБОТ)И КОМПЕНСАЦИИ ЗАТРАТ ГОСУДАРСТВА</t>
  </si>
  <si>
    <t>000 1 13 0000 00 0000 000</t>
  </si>
  <si>
    <t>ДОХОДЫ ОТ ПРОДАЖИ МАТЕРИАЛЬНЫХ И НЕМАТЕРИАЛЬНЫХ АКТИВОВ</t>
  </si>
  <si>
    <t>000 1 14 00000 00 0000 000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</si>
  <si>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</si>
  <si>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</si>
  <si>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</si>
  <si>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</si>
  <si>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</si>
  <si>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</si>
  <si>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</si>
  <si>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</si>
  <si>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</si>
  <si>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</si>
  <si>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</si>
  <si>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</si>
  <si>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</si>
  <si>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</si>
  <si>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</si>
  <si>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</si>
  <si>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</si>
  <si>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</si>
  <si>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</si>
  <si>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</si>
  <si>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</si>
  <si>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</si>
  <si>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</si>
  <si>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</si>
  <si>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</si>
  <si>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</si>
  <si>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</si>
  <si>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</si>
  <si>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</si>
  <si>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</si>
  <si>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</si>
  <si>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</si>
  <si>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</si>
  <si>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</si>
  <si>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</si>
  <si>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</si>
  <si>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</si>
  <si>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</si>
  <si>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</si>
  <si>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</si>
  <si>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</si>
  <si>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</si>
  <si>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</si>
  <si>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</si>
  <si>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</si>
  <si>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</si>
  <si>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</si>
  <si>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</si>
  <si>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</si>
  <si>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</si>
  <si>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</si>
  <si>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</si>
  <si>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</si>
  <si>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</si>
  <si>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</si>
  <si>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</si>
  <si>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</si>
  <si>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</si>
  <si>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</si>
  <si>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</si>
  <si>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</si>
  <si>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</si>
  <si>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</si>
  <si>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</si>
  <si>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</si>
  <si>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</si>
  <si>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</si>
  <si>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</si>
  <si>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</si>
  <si>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</si>
  <si>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</si>
  <si>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</si>
  <si>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</si>
  <si>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</si>
  <si>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</si>
  <si>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</si>
  <si>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</si>
  <si>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</si>
  <si>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</si>
  <si>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</si>
  <si>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</si>
  <si>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</si>
  <si>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</si>
  <si>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</si>
  <si>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</si>
  <si>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</si>
  <si>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</si>
  <si>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</si>
  <si>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</si>
  <si>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</si>
  <si>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</si>
  <si>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</si>
  <si>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</si>
  <si>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</si>
  <si>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</si>
  <si>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</si>
  <si>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</si>
  <si>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</si>
  <si>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>000 2 02 10000 00 0000 150</t>
  </si>
  <si>
    <t xml:space="preserve"> 000 2 02 20000 00 0000 150</t>
  </si>
  <si>
    <t>000 2 02 30000 00 0000 150</t>
  </si>
  <si>
    <t>Доходы от реализации имущества, находящигося в оперативном управлении учреждений,находящихся в ведении органов управления муниципальных районов (за исключением имущества муниципальных бюджетных и автономных учреждений)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</si>
  <si>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</si>
  <si>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</si>
  <si>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</si>
  <si>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</si>
  <si>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</si>
  <si>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</si>
  <si>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</si>
  <si>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Налоги на имущество</t>
  </si>
  <si>
    <t>Налог на имущество физических лиц</t>
  </si>
  <si>
    <t>Земельный налог</t>
  </si>
  <si>
    <t>000 1 06 00000 00 0000 000</t>
  </si>
  <si>
    <t>000 106 00000 00 1000 110</t>
  </si>
  <si>
    <t>000 1 06 06000 00 0000 110</t>
  </si>
  <si>
    <t>Прочие доходы от компенсации затрат бюджетов сельских поселений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</si>
  <si>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и в хозяйственном ведении муниципальных унитарных предприятий</t>
  </si>
  <si>
    <t>000 1 11 05035 10 0000 120</t>
  </si>
  <si>
    <t xml:space="preserve">000 1 13 02995 10 0000 130 </t>
  </si>
  <si>
    <t>Дотации бюджетам сельских поселений  на выравнивание бюджетной обеспеченности из бюджета субъектов Российской Федерации</t>
  </si>
  <si>
    <t>000 2 02 15001 10 0000 150</t>
  </si>
  <si>
    <t>000 2 02 16001 10 0000 150</t>
  </si>
  <si>
    <t>Дотации бюджетам сельских поселений  на выравнивание бюджетной обеспеченности из бюджетов муниципальных районов</t>
  </si>
  <si>
    <t xml:space="preserve">000 2 02 29999 10 0000 150 </t>
  </si>
  <si>
    <t xml:space="preserve">Прочие субсидии бюджетам сельских поселений </t>
  </si>
  <si>
    <t xml:space="preserve">000 2 02 29999 10 9210 150 </t>
  </si>
  <si>
    <t>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Российской Федерации от 07 мая 2012г № 597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</si>
  <si>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</si>
  <si>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</si>
  <si>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000 202 49999 00 0000 150</t>
  </si>
  <si>
    <t>000 202 49999 10 0000  150</t>
  </si>
  <si>
    <t>глава администрации Старославкинского сельсовета</t>
  </si>
  <si>
    <t>И.С.Еремкина</t>
  </si>
  <si>
    <t>Исполнено на     01.01.2023г</t>
  </si>
  <si>
    <t>об исполнении  бюджета  Старославкинского сельсовета Малосердобинского  района  на  01.01.2023 г.</t>
  </si>
  <si>
    <t xml:space="preserve"> план  на   2022 год</t>
  </si>
  <si>
    <t xml:space="preserve"> план    на 01.01.2023 года</t>
  </si>
  <si>
    <t>% исполнения к плану на 01.01.2023 года</t>
  </si>
  <si>
    <t>000 1 11 09000 00 0000 120</t>
  </si>
  <si>
    <t>000 1 11 09040 00 0000 120</t>
  </si>
  <si>
    <t>Прочие доходы от использования имущества  и прав, находящихся в государственной и муниципальной собственности ( 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</si>
  <si>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поступления от использования имущества  и прав, находящихся в государственной и муниципальной собственности ( 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</si>
  <si>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000 2 02 19999 10 0000 150 </t>
  </si>
  <si>
    <t xml:space="preserve">000 2 02 19999 00 0000 150 </t>
  </si>
  <si>
    <t>Прочие дотации</t>
  </si>
  <si>
    <t>Прочие дотации бюджетам сельских поселений</t>
  </si>
  <si>
    <t>Иные  межбюджетные трансферты, передаваемые бюджетам</t>
  </si>
  <si>
    <t>Иные межбюджетные трансферты, передаваемые бюджетам сельских поселений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</si>
</sst>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7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view="pageBreakPreview" topLeftCell="A78" zoomScale="106" zoomScaleNormal="90" zoomScaleSheetLayoutView="106" workbookViewId="0">
      <selection activeCell="F84" sqref="F84"/>
    </sheetView>
  </sheetViews>
  <sheetFormatPr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74" t="s">
        <v>0</v>
      </c>
      <c r="B1" s="74"/>
      <c r="C1" s="74"/>
      <c r="D1" s="74"/>
      <c r="E1" s="74"/>
      <c r="F1" s="6"/>
      <c r="G1" s="7"/>
    </row>
    <row r="2" spans="1:7" ht="21">
      <c r="A2" s="71" t="s">
        <v>154</v>
      </c>
      <c r="B2" s="71"/>
      <c r="C2" s="71"/>
      <c r="D2" s="71"/>
      <c r="E2" s="71"/>
      <c r="F2" s="70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5" thickBot="1">
      <c r="A4" s="9"/>
      <c r="B4" s="9"/>
      <c r="C4" s="10"/>
      <c r="D4" s="10"/>
      <c r="E4" s="75" t="s">
        <v>1</v>
      </c>
      <c r="F4" s="75"/>
      <c r="G4" s="75"/>
    </row>
    <row r="5" spans="1:7" ht="78.75" customHeight="1" thickBot="1">
      <c r="A5" s="12" t="s">
        <v>2</v>
      </c>
      <c r="B5" s="13" t="s">
        <v>3</v>
      </c>
      <c r="C5" s="14" t="s">
        <v>155</v>
      </c>
      <c r="D5" s="14" t="s">
        <v>156</v>
      </c>
      <c r="E5" s="14" t="s">
        <v>153</v>
      </c>
      <c r="F5" s="13" t="s">
        <v>4</v>
      </c>
      <c r="G5" s="15" t="s">
        <v>157</v>
      </c>
    </row>
    <row r="6" spans="1:7" s="20" customFormat="1" ht="16.5" customHeight="1" thickBot="1">
      <c r="A6" s="16" t="s">
        <v>5</v>
      </c>
      <c r="B6" s="17" t="s">
        <v>6</v>
      </c>
      <c r="C6" s="18">
        <v>2701.4</v>
      </c>
      <c r="D6" s="18">
        <v>2701.4</v>
      </c>
      <c r="E6" s="18">
        <v>2867.8</v>
      </c>
      <c r="F6" s="18">
        <f t="shared" ref="F6:F32" si="0">E6/C6*100</f>
        <v>106.15976900866218</v>
      </c>
      <c r="G6" s="19">
        <f t="shared" ref="G6:G12" si="1">E6/D6*100</f>
        <v>106.15976900866218</v>
      </c>
    </row>
    <row r="7" spans="1:7" s="20" customFormat="1" ht="18" customHeight="1">
      <c r="A7" s="21" t="s">
        <v>7</v>
      </c>
      <c r="B7" s="22" t="s">
        <v>8</v>
      </c>
      <c r="C7" s="23">
        <v>23.8</v>
      </c>
      <c r="D7" s="23">
        <v>23.8</v>
      </c>
      <c r="E7" s="23">
        <v>24.5</v>
      </c>
      <c r="F7" s="23">
        <f t="shared" si="0"/>
        <v>102.94117647058823</v>
      </c>
      <c r="G7" s="24">
        <f t="shared" si="1"/>
        <v>102.94117647058823</v>
      </c>
    </row>
    <row r="8" spans="1:7" ht="17.25" customHeight="1">
      <c r="A8" s="25" t="s">
        <v>9</v>
      </c>
      <c r="B8" s="26" t="s">
        <v>10</v>
      </c>
      <c r="C8" s="27">
        <v>23.8</v>
      </c>
      <c r="D8" s="27">
        <v>23.8</v>
      </c>
      <c r="E8" s="27">
        <v>24.5</v>
      </c>
      <c r="F8" s="27">
        <f t="shared" si="0"/>
        <v>102.94117647058823</v>
      </c>
      <c r="G8" s="28">
        <f t="shared" si="1"/>
        <v>102.94117647058823</v>
      </c>
    </row>
    <row r="9" spans="1:7" ht="35.25" customHeight="1">
      <c r="A9" s="29" t="s">
        <v>11</v>
      </c>
      <c r="B9" s="30" t="s">
        <v>12</v>
      </c>
      <c r="C9" s="31">
        <v>1067.8</v>
      </c>
      <c r="D9" s="31">
        <v>1067.8</v>
      </c>
      <c r="E9" s="31">
        <v>1232.2</v>
      </c>
      <c r="F9" s="31">
        <f t="shared" si="0"/>
        <v>115.39614159955049</v>
      </c>
      <c r="G9" s="24">
        <f t="shared" si="1"/>
        <v>115.39614159955049</v>
      </c>
    </row>
    <row r="10" spans="1:7" s="20" customFormat="1" ht="17.25" customHeight="1">
      <c r="A10" s="29" t="s">
        <v>129</v>
      </c>
      <c r="B10" s="30" t="s">
        <v>132</v>
      </c>
      <c r="C10" s="31">
        <v>1285</v>
      </c>
      <c r="D10" s="31">
        <v>1285</v>
      </c>
      <c r="E10" s="31">
        <v>1286.2</v>
      </c>
      <c r="F10" s="31">
        <f t="shared" si="0"/>
        <v>100.0933852140078</v>
      </c>
      <c r="G10" s="24">
        <f t="shared" si="1"/>
        <v>100.0933852140078</v>
      </c>
    </row>
    <row r="11" spans="1:7" ht="24.75" customHeight="1">
      <c r="A11" s="25" t="s">
        <v>130</v>
      </c>
      <c r="B11" s="26" t="s">
        <v>133</v>
      </c>
      <c r="C11" s="27">
        <v>77.400000000000006</v>
      </c>
      <c r="D11" s="27">
        <v>77.400000000000006</v>
      </c>
      <c r="E11" s="27">
        <v>78</v>
      </c>
      <c r="F11" s="27">
        <f>E11/C11*100</f>
        <v>100.77519379844961</v>
      </c>
      <c r="G11" s="28">
        <f t="shared" si="1"/>
        <v>100.77519379844961</v>
      </c>
    </row>
    <row r="12" spans="1:7" ht="24" customHeight="1">
      <c r="A12" s="25" t="s">
        <v>131</v>
      </c>
      <c r="B12" s="26" t="s">
        <v>134</v>
      </c>
      <c r="C12" s="27">
        <v>1207.5999999999999</v>
      </c>
      <c r="D12" s="27">
        <v>1207.5999999999999</v>
      </c>
      <c r="E12" s="27">
        <v>1208.2</v>
      </c>
      <c r="F12" s="27">
        <f>E12/C12*100</f>
        <v>100.049685326267</v>
      </c>
      <c r="G12" s="28">
        <f t="shared" si="1"/>
        <v>100.049685326267</v>
      </c>
    </row>
    <row r="13" spans="1:7" s="20" customFormat="1" ht="47.25">
      <c r="A13" s="29" t="s">
        <v>13</v>
      </c>
      <c r="B13" s="30" t="s">
        <v>14</v>
      </c>
      <c r="C13" s="31">
        <v>251.4</v>
      </c>
      <c r="D13" s="31">
        <v>251.4</v>
      </c>
      <c r="E13" s="31">
        <v>251.6</v>
      </c>
      <c r="F13" s="31">
        <f t="shared" si="0"/>
        <v>100.07955449482895</v>
      </c>
      <c r="G13" s="24">
        <f t="shared" ref="G13:G21" si="2">E13/D13*100</f>
        <v>100.07955449482895</v>
      </c>
    </row>
    <row r="14" spans="1:7" s="20" customFormat="1" ht="116.25" customHeight="1">
      <c r="A14" s="60" t="s">
        <v>122</v>
      </c>
      <c r="B14" s="30" t="s">
        <v>15</v>
      </c>
      <c r="C14" s="31">
        <v>206.6</v>
      </c>
      <c r="D14" s="31">
        <v>206.6</v>
      </c>
      <c r="E14" s="31">
        <v>206.8</v>
      </c>
      <c r="F14" s="31">
        <f t="shared" si="0"/>
        <v>100.0968054211036</v>
      </c>
      <c r="G14" s="24">
        <f t="shared" si="2"/>
        <v>100.0968054211036</v>
      </c>
    </row>
    <row r="15" spans="1:7" ht="90.75" customHeight="1">
      <c r="A15" s="36" t="s">
        <v>136</v>
      </c>
      <c r="B15" s="26" t="s">
        <v>137</v>
      </c>
      <c r="C15" s="27">
        <v>206.6</v>
      </c>
      <c r="D15" s="27">
        <v>206.6</v>
      </c>
      <c r="E15" s="27">
        <v>206.8</v>
      </c>
      <c r="F15" s="27">
        <f t="shared" si="0"/>
        <v>100.0968054211036</v>
      </c>
      <c r="G15" s="28">
        <f t="shared" si="2"/>
        <v>100.0968054211036</v>
      </c>
    </row>
    <row r="16" spans="1:7" ht="96.75" customHeight="1">
      <c r="A16" s="36" t="s">
        <v>160</v>
      </c>
      <c r="B16" s="30" t="s">
        <v>158</v>
      </c>
      <c r="C16" s="27">
        <v>44.8</v>
      </c>
      <c r="D16" s="27">
        <v>44.8</v>
      </c>
      <c r="E16" s="27">
        <v>44.8</v>
      </c>
      <c r="F16" s="27">
        <f t="shared" ref="F16" si="3">E16/C16*100</f>
        <v>100</v>
      </c>
      <c r="G16" s="28">
        <f t="shared" ref="G16" si="4">E16/D16*100</f>
        <v>100</v>
      </c>
    </row>
    <row r="17" spans="1:7" ht="96.75" customHeight="1">
      <c r="A17" s="36" t="s">
        <v>161</v>
      </c>
      <c r="B17" s="30" t="s">
        <v>159</v>
      </c>
      <c r="C17" s="27">
        <v>44.8</v>
      </c>
      <c r="D17" s="27">
        <v>44.8</v>
      </c>
      <c r="E17" s="27">
        <v>44.8</v>
      </c>
      <c r="F17" s="27">
        <f t="shared" si="0"/>
        <v>100</v>
      </c>
      <c r="G17" s="28">
        <f t="shared" si="2"/>
        <v>100</v>
      </c>
    </row>
    <row r="18" spans="1:7" s="20" customFormat="1" ht="50.25" customHeight="1">
      <c r="A18" s="29" t="s">
        <v>16</v>
      </c>
      <c r="B18" s="30" t="s">
        <v>17</v>
      </c>
      <c r="C18" s="31">
        <v>72.900000000000006</v>
      </c>
      <c r="D18" s="31">
        <v>72.900000000000006</v>
      </c>
      <c r="E18" s="31">
        <v>72.900000000000006</v>
      </c>
      <c r="F18" s="31">
        <f t="shared" si="0"/>
        <v>100</v>
      </c>
      <c r="G18" s="28">
        <f t="shared" si="2"/>
        <v>100</v>
      </c>
    </row>
    <row r="19" spans="1:7" s="20" customFormat="1" ht="31.5">
      <c r="A19" s="25" t="s">
        <v>135</v>
      </c>
      <c r="B19" s="26" t="s">
        <v>138</v>
      </c>
      <c r="C19" s="27">
        <v>72.900000000000006</v>
      </c>
      <c r="D19" s="27">
        <v>72.900000000000006</v>
      </c>
      <c r="E19" s="27">
        <v>72.900000000000006</v>
      </c>
      <c r="F19" s="27">
        <f t="shared" si="0"/>
        <v>100</v>
      </c>
      <c r="G19" s="28">
        <f t="shared" si="2"/>
        <v>100</v>
      </c>
    </row>
    <row r="20" spans="1:7" s="20" customFormat="1" ht="31.5">
      <c r="A20" s="29" t="s">
        <v>18</v>
      </c>
      <c r="B20" s="30" t="s">
        <v>19</v>
      </c>
      <c r="C20" s="31">
        <v>437</v>
      </c>
      <c r="D20" s="31">
        <v>437</v>
      </c>
      <c r="E20" s="31" t="e">
        <f>E21+#REF!</f>
        <v>#REF!</v>
      </c>
      <c r="F20" s="31" t="e">
        <f>E20/C20*100</f>
        <v>#REF!</v>
      </c>
      <c r="G20" s="28" t="e">
        <f>E20/D20*100</f>
        <v>#REF!</v>
      </c>
    </row>
    <row r="21" spans="1:7" s="20" customFormat="1" ht="88.5" customHeight="1" thickBot="1">
      <c r="A21" s="25" t="s">
        <v>121</v>
      </c>
      <c r="B21" s="25" t="s">
        <v>117</v>
      </c>
      <c r="C21" s="27">
        <v>0</v>
      </c>
      <c r="D21" s="27">
        <v>0</v>
      </c>
      <c r="E21" s="27">
        <v>0</v>
      </c>
      <c r="F21" s="31" t="e">
        <f t="shared" si="0"/>
        <v>#DIV/0!</v>
      </c>
      <c r="G21" s="28" t="e">
        <f t="shared" si="2"/>
        <v>#DIV/0!</v>
      </c>
    </row>
    <row r="22" spans="1:7" s="20" customFormat="1" ht="18.75" customHeight="1" thickBot="1">
      <c r="A22" s="32" t="s">
        <v>20</v>
      </c>
      <c r="B22" s="17" t="s">
        <v>21</v>
      </c>
      <c r="C22" s="18">
        <v>2386.5</v>
      </c>
      <c r="D22" s="18">
        <v>2386.5</v>
      </c>
      <c r="E22" s="18">
        <v>2386.5</v>
      </c>
      <c r="F22" s="18">
        <f t="shared" si="0"/>
        <v>100</v>
      </c>
      <c r="G22" s="19">
        <f t="shared" ref="G22:G32" si="5">E22/D22*100</f>
        <v>100</v>
      </c>
    </row>
    <row r="23" spans="1:7" s="20" customFormat="1" ht="54.75" customHeight="1">
      <c r="A23" s="33" t="s">
        <v>22</v>
      </c>
      <c r="B23" s="22" t="s">
        <v>23</v>
      </c>
      <c r="C23" s="23">
        <v>2386.5</v>
      </c>
      <c r="D23" s="23">
        <v>2386.5</v>
      </c>
      <c r="E23" s="23">
        <v>2386.5</v>
      </c>
      <c r="F23" s="23">
        <f t="shared" si="0"/>
        <v>100</v>
      </c>
      <c r="G23" s="24">
        <f t="shared" si="5"/>
        <v>100</v>
      </c>
    </row>
    <row r="24" spans="1:7" s="20" customFormat="1" ht="31.5">
      <c r="A24" s="29" t="s">
        <v>24</v>
      </c>
      <c r="B24" s="30" t="s">
        <v>118</v>
      </c>
      <c r="C24" s="31">
        <v>850.3</v>
      </c>
      <c r="D24" s="31">
        <v>850.3</v>
      </c>
      <c r="E24" s="31">
        <v>850.3</v>
      </c>
      <c r="F24" s="31">
        <f t="shared" si="0"/>
        <v>100</v>
      </c>
      <c r="G24" s="24">
        <f t="shared" si="5"/>
        <v>100</v>
      </c>
    </row>
    <row r="25" spans="1:7" ht="47.25">
      <c r="A25" s="25" t="s">
        <v>139</v>
      </c>
      <c r="B25" s="26" t="s">
        <v>140</v>
      </c>
      <c r="C25" s="34">
        <v>254.3</v>
      </c>
      <c r="D25" s="34">
        <v>265.89999999999998</v>
      </c>
      <c r="E25" s="34">
        <v>22.2</v>
      </c>
      <c r="F25" s="27">
        <f t="shared" si="0"/>
        <v>8.7298466378293345</v>
      </c>
      <c r="G25" s="28">
        <f t="shared" si="5"/>
        <v>8.3490033847311018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5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5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5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5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5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5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5"/>
        <v>#DIV/0!</v>
      </c>
    </row>
    <row r="33" spans="1:7" ht="36" customHeight="1">
      <c r="A33" s="25" t="s">
        <v>142</v>
      </c>
      <c r="B33" s="26" t="s">
        <v>141</v>
      </c>
      <c r="C33" s="34">
        <v>535</v>
      </c>
      <c r="D33" s="34">
        <v>580</v>
      </c>
      <c r="E33" s="34">
        <v>48.3</v>
      </c>
      <c r="F33" s="27">
        <f>E33/C33*100</f>
        <v>9.0280373831775709</v>
      </c>
      <c r="G33" s="28">
        <f>E33/D33*100</f>
        <v>8.3275862068965498</v>
      </c>
    </row>
    <row r="34" spans="1:7" ht="24.75" customHeight="1">
      <c r="A34" s="25" t="s">
        <v>164</v>
      </c>
      <c r="B34" s="26" t="s">
        <v>163</v>
      </c>
      <c r="C34" s="34">
        <v>61</v>
      </c>
      <c r="D34" s="34">
        <v>61</v>
      </c>
      <c r="E34" s="34">
        <v>61</v>
      </c>
      <c r="F34" s="27">
        <f t="shared" ref="F34:F35" si="6">E34/C34*100</f>
        <v>100</v>
      </c>
      <c r="G34" s="28">
        <f>E34/D34*100</f>
        <v>100</v>
      </c>
    </row>
    <row r="35" spans="1:7" ht="26.25" customHeight="1">
      <c r="A35" s="25" t="s">
        <v>165</v>
      </c>
      <c r="B35" s="26" t="s">
        <v>162</v>
      </c>
      <c r="C35" s="34">
        <v>61</v>
      </c>
      <c r="D35" s="34">
        <v>61</v>
      </c>
      <c r="E35" s="34">
        <v>61</v>
      </c>
      <c r="F35" s="27">
        <f t="shared" si="6"/>
        <v>100</v>
      </c>
      <c r="G35" s="28">
        <f t="shared" ref="G35" si="7">E35/D35*100</f>
        <v>100</v>
      </c>
    </row>
    <row r="36" spans="1:7" ht="31.5">
      <c r="A36" s="29" t="s">
        <v>39</v>
      </c>
      <c r="B36" s="26" t="s">
        <v>119</v>
      </c>
      <c r="C36" s="35">
        <v>471.7</v>
      </c>
      <c r="D36" s="35">
        <v>471.7</v>
      </c>
      <c r="E36" s="35">
        <v>471.7</v>
      </c>
      <c r="F36" s="27">
        <f t="shared" ref="F36:F38" si="8">E36/C36*100</f>
        <v>100</v>
      </c>
      <c r="G36" s="28">
        <f>E36/D36*100</f>
        <v>100</v>
      </c>
    </row>
    <row r="37" spans="1:7" ht="24.75" customHeight="1">
      <c r="A37" s="25" t="s">
        <v>144</v>
      </c>
      <c r="B37" s="26" t="s">
        <v>143</v>
      </c>
      <c r="C37" s="34">
        <v>471.7</v>
      </c>
      <c r="D37" s="34">
        <v>471.7</v>
      </c>
      <c r="E37" s="34">
        <v>471.7</v>
      </c>
      <c r="F37" s="27">
        <f t="shared" si="8"/>
        <v>100</v>
      </c>
      <c r="G37" s="28">
        <f t="shared" ref="G37:G38" si="9">E37/D37*100</f>
        <v>100</v>
      </c>
    </row>
    <row r="38" spans="1:7" ht="50.25" customHeight="1">
      <c r="A38" s="25" t="s">
        <v>146</v>
      </c>
      <c r="B38" s="26" t="s">
        <v>145</v>
      </c>
      <c r="C38" s="34">
        <v>471.7</v>
      </c>
      <c r="D38" s="34">
        <v>471.7</v>
      </c>
      <c r="E38" s="34">
        <v>471.7</v>
      </c>
      <c r="F38" s="27">
        <f t="shared" si="8"/>
        <v>100</v>
      </c>
      <c r="G38" s="28">
        <f t="shared" si="9"/>
        <v>100</v>
      </c>
    </row>
    <row r="39" spans="1:7" s="20" customFormat="1" ht="31.5">
      <c r="A39" s="29" t="s">
        <v>40</v>
      </c>
      <c r="B39" s="30" t="s">
        <v>120</v>
      </c>
      <c r="C39" s="31">
        <v>99.5</v>
      </c>
      <c r="D39" s="31">
        <v>99.5</v>
      </c>
      <c r="E39" s="31">
        <v>99.5</v>
      </c>
      <c r="F39" s="31">
        <f>E39/C39*100</f>
        <v>100</v>
      </c>
      <c r="G39" s="24">
        <f>E39/D39*100</f>
        <v>100</v>
      </c>
    </row>
    <row r="40" spans="1:7" ht="51.75" customHeight="1">
      <c r="A40" s="37" t="s">
        <v>124</v>
      </c>
      <c r="B40" s="26" t="s">
        <v>123</v>
      </c>
      <c r="C40" s="34">
        <v>99.5</v>
      </c>
      <c r="D40" s="34">
        <v>99.5</v>
      </c>
      <c r="E40" s="34">
        <v>99.5</v>
      </c>
      <c r="F40" s="27">
        <f t="shared" ref="F40:F44" si="10">E40/C40*100</f>
        <v>100</v>
      </c>
      <c r="G40" s="28">
        <f t="shared" ref="G40:G43" si="11">E40/D40*100</f>
        <v>100</v>
      </c>
    </row>
    <row r="41" spans="1:7" ht="50.25" customHeight="1">
      <c r="A41" s="37" t="s">
        <v>147</v>
      </c>
      <c r="B41" s="26" t="s">
        <v>148</v>
      </c>
      <c r="C41" s="34">
        <v>99.5</v>
      </c>
      <c r="D41" s="34">
        <v>99.5</v>
      </c>
      <c r="E41" s="34">
        <v>99.5</v>
      </c>
      <c r="F41" s="27">
        <f t="shared" si="10"/>
        <v>100</v>
      </c>
      <c r="G41" s="28">
        <f t="shared" si="11"/>
        <v>100</v>
      </c>
    </row>
    <row r="42" spans="1:7" ht="29.25" customHeight="1" thickBot="1">
      <c r="A42" s="67" t="s">
        <v>166</v>
      </c>
      <c r="B42" s="68" t="s">
        <v>149</v>
      </c>
      <c r="C42" s="69">
        <v>965</v>
      </c>
      <c r="D42" s="69">
        <v>965</v>
      </c>
      <c r="E42" s="69">
        <v>965</v>
      </c>
      <c r="F42" s="63">
        <f t="shared" si="10"/>
        <v>100</v>
      </c>
      <c r="G42" s="62">
        <f t="shared" si="11"/>
        <v>100</v>
      </c>
    </row>
    <row r="43" spans="1:7" ht="32.25" customHeight="1" thickBot="1">
      <c r="A43" s="64" t="s">
        <v>167</v>
      </c>
      <c r="B43" s="65" t="s">
        <v>150</v>
      </c>
      <c r="C43" s="66">
        <v>965</v>
      </c>
      <c r="D43" s="66">
        <v>965</v>
      </c>
      <c r="E43" s="66">
        <v>965</v>
      </c>
      <c r="F43" s="63">
        <f t="shared" si="10"/>
        <v>100</v>
      </c>
      <c r="G43" s="62">
        <f t="shared" si="11"/>
        <v>100</v>
      </c>
    </row>
    <row r="44" spans="1:7" s="41" customFormat="1" ht="21" customHeight="1" thickBot="1">
      <c r="A44" s="61" t="s">
        <v>41</v>
      </c>
      <c r="B44" s="38" t="s">
        <v>42</v>
      </c>
      <c r="C44" s="39">
        <v>5087.8999999999996</v>
      </c>
      <c r="D44" s="39">
        <v>5087.8999999999996</v>
      </c>
      <c r="E44" s="39">
        <v>5254.3</v>
      </c>
      <c r="F44" s="39">
        <f t="shared" si="10"/>
        <v>103.27050453035636</v>
      </c>
      <c r="G44" s="40">
        <f t="shared" ref="G44" si="12">E44/D44*100</f>
        <v>103.27050453035636</v>
      </c>
    </row>
    <row r="45" spans="1:7" ht="15.75" customHeight="1">
      <c r="A45" s="76" t="s">
        <v>43</v>
      </c>
      <c r="B45" s="76"/>
      <c r="C45" s="76"/>
      <c r="D45" s="76"/>
      <c r="E45" s="76"/>
      <c r="F45" s="76"/>
      <c r="G45" s="76"/>
    </row>
    <row r="46" spans="1:7" ht="15.75">
      <c r="A46" s="43" t="s">
        <v>44</v>
      </c>
      <c r="B46" s="44" t="s">
        <v>45</v>
      </c>
      <c r="C46" s="45">
        <v>2623.8</v>
      </c>
      <c r="D46" s="45">
        <v>2623.8</v>
      </c>
      <c r="E46" s="45">
        <v>2623.8</v>
      </c>
      <c r="F46" s="45">
        <f t="shared" ref="F46:F51" si="13">E46/C46*100</f>
        <v>100</v>
      </c>
      <c r="G46" s="45">
        <f>E46/D46*100</f>
        <v>100</v>
      </c>
    </row>
    <row r="47" spans="1:7" ht="63">
      <c r="A47" s="46" t="s">
        <v>46</v>
      </c>
      <c r="B47" s="47" t="s">
        <v>47</v>
      </c>
      <c r="C47" s="48">
        <v>2543.4</v>
      </c>
      <c r="D47" s="48">
        <v>2543.4</v>
      </c>
      <c r="E47" s="48">
        <v>2543.4</v>
      </c>
      <c r="F47" s="48">
        <f t="shared" si="13"/>
        <v>100</v>
      </c>
      <c r="G47" s="48">
        <f>E47/D47*100</f>
        <v>100</v>
      </c>
    </row>
    <row r="48" spans="1:7" ht="15.75">
      <c r="A48" s="46" t="s">
        <v>48</v>
      </c>
      <c r="B48" s="47" t="s">
        <v>49</v>
      </c>
      <c r="C48" s="48"/>
      <c r="D48" s="48"/>
      <c r="E48" s="48">
        <v>0</v>
      </c>
      <c r="F48" s="48" t="e">
        <f t="shared" si="13"/>
        <v>#DIV/0!</v>
      </c>
      <c r="G48" s="48" t="e">
        <f>E48/D48*100</f>
        <v>#DIV/0!</v>
      </c>
    </row>
    <row r="49" spans="1:7" ht="15.75">
      <c r="A49" s="46" t="s">
        <v>50</v>
      </c>
      <c r="B49" s="47" t="s">
        <v>51</v>
      </c>
      <c r="C49" s="48">
        <v>80.400000000000006</v>
      </c>
      <c r="D49" s="48">
        <v>80.400000000000006</v>
      </c>
      <c r="E49" s="48">
        <v>80.400000000000006</v>
      </c>
      <c r="F49" s="48">
        <f t="shared" si="13"/>
        <v>100</v>
      </c>
      <c r="G49" s="48">
        <f t="shared" ref="G49:G62" si="14">E49/D49*100</f>
        <v>100</v>
      </c>
    </row>
    <row r="50" spans="1:7" ht="15.75">
      <c r="A50" s="42" t="s">
        <v>52</v>
      </c>
      <c r="B50" s="44" t="s">
        <v>53</v>
      </c>
      <c r="C50" s="45">
        <v>99.5</v>
      </c>
      <c r="D50" s="45">
        <v>99.5</v>
      </c>
      <c r="E50" s="45">
        <v>99.5</v>
      </c>
      <c r="F50" s="45">
        <f t="shared" si="13"/>
        <v>100</v>
      </c>
      <c r="G50" s="45">
        <f t="shared" si="14"/>
        <v>100</v>
      </c>
    </row>
    <row r="51" spans="1:7" ht="15.75">
      <c r="A51" s="46" t="s">
        <v>54</v>
      </c>
      <c r="B51" s="47" t="s">
        <v>55</v>
      </c>
      <c r="C51" s="48">
        <v>99.5</v>
      </c>
      <c r="D51" s="48">
        <v>99.5</v>
      </c>
      <c r="E51" s="48">
        <v>99.5</v>
      </c>
      <c r="F51" s="48">
        <f t="shared" si="13"/>
        <v>100</v>
      </c>
      <c r="G51" s="48">
        <f t="shared" si="14"/>
        <v>100</v>
      </c>
    </row>
    <row r="52" spans="1:7" ht="31.5">
      <c r="A52" s="46" t="s">
        <v>56</v>
      </c>
      <c r="B52" s="44" t="s">
        <v>57</v>
      </c>
      <c r="C52" s="45">
        <v>4.5</v>
      </c>
      <c r="D52" s="45">
        <v>4.5</v>
      </c>
      <c r="E52" s="45">
        <v>4.5</v>
      </c>
      <c r="F52" s="45">
        <f>E52/C52*100</f>
        <v>100</v>
      </c>
      <c r="G52" s="45">
        <f>E52/D52*100</f>
        <v>100</v>
      </c>
    </row>
    <row r="53" spans="1:7" ht="47.25">
      <c r="A53" s="46" t="s">
        <v>126</v>
      </c>
      <c r="B53" s="47" t="s">
        <v>125</v>
      </c>
      <c r="C53" s="48">
        <v>4.5</v>
      </c>
      <c r="D53" s="48">
        <v>4.5</v>
      </c>
      <c r="E53" s="48">
        <v>4.5</v>
      </c>
      <c r="F53" s="45">
        <f>E53/C53*100</f>
        <v>100</v>
      </c>
      <c r="G53" s="45">
        <f>E53/D53*100</f>
        <v>100</v>
      </c>
    </row>
    <row r="54" spans="1:7" ht="15.75">
      <c r="A54" s="42" t="s">
        <v>58</v>
      </c>
      <c r="B54" s="44" t="s">
        <v>59</v>
      </c>
      <c r="C54" s="45">
        <v>2032</v>
      </c>
      <c r="D54" s="45">
        <v>2032</v>
      </c>
      <c r="E54" s="45">
        <v>1833.7</v>
      </c>
      <c r="F54" s="45">
        <f>E54/C54*100</f>
        <v>90.241141732283467</v>
      </c>
      <c r="G54" s="45">
        <f t="shared" si="14"/>
        <v>90.241141732283467</v>
      </c>
    </row>
    <row r="55" spans="1:7" ht="15.75">
      <c r="A55" s="46" t="s">
        <v>60</v>
      </c>
      <c r="B55" s="47" t="s">
        <v>61</v>
      </c>
      <c r="C55" s="48">
        <v>1432</v>
      </c>
      <c r="D55" s="48">
        <v>1432</v>
      </c>
      <c r="E55" s="48">
        <v>1233.7</v>
      </c>
      <c r="F55" s="48">
        <f t="shared" ref="F55:F65" si="15">E55/C55*100</f>
        <v>86.152234636871512</v>
      </c>
      <c r="G55" s="48">
        <f t="shared" si="14"/>
        <v>86.152234636871512</v>
      </c>
    </row>
    <row r="56" spans="1:7" ht="15.75">
      <c r="A56" s="46" t="s">
        <v>62</v>
      </c>
      <c r="B56" s="47" t="s">
        <v>63</v>
      </c>
      <c r="C56" s="48">
        <v>600</v>
      </c>
      <c r="D56" s="48">
        <v>600</v>
      </c>
      <c r="E56" s="48">
        <v>600</v>
      </c>
      <c r="F56" s="48">
        <f t="shared" si="15"/>
        <v>100</v>
      </c>
      <c r="G56" s="48">
        <f t="shared" si="14"/>
        <v>100</v>
      </c>
    </row>
    <row r="57" spans="1:7" ht="15.75">
      <c r="A57" s="42" t="s">
        <v>64</v>
      </c>
      <c r="B57" s="44" t="s">
        <v>65</v>
      </c>
      <c r="C57" s="45">
        <v>26.7</v>
      </c>
      <c r="D57" s="45">
        <v>26.7</v>
      </c>
      <c r="E57" s="45">
        <v>26.7</v>
      </c>
      <c r="F57" s="45">
        <f>E57/C57*100</f>
        <v>100</v>
      </c>
      <c r="G57" s="45">
        <f>E57/D57*100</f>
        <v>100</v>
      </c>
    </row>
    <row r="58" spans="1:7" ht="15.75">
      <c r="A58" s="46" t="s">
        <v>128</v>
      </c>
      <c r="B58" s="47" t="s">
        <v>127</v>
      </c>
      <c r="C58" s="48">
        <v>26.7</v>
      </c>
      <c r="D58" s="48">
        <v>26.7</v>
      </c>
      <c r="E58" s="48">
        <v>26.7</v>
      </c>
      <c r="F58" s="48"/>
      <c r="G58" s="48"/>
    </row>
    <row r="59" spans="1:7" ht="15.75">
      <c r="A59" s="42" t="s">
        <v>66</v>
      </c>
      <c r="B59" s="44" t="s">
        <v>67</v>
      </c>
      <c r="C59" s="45">
        <v>1379.5</v>
      </c>
      <c r="D59" s="45">
        <v>1379.5</v>
      </c>
      <c r="E59" s="45">
        <v>1379.5</v>
      </c>
      <c r="F59" s="45">
        <f t="shared" si="15"/>
        <v>100</v>
      </c>
      <c r="G59" s="45">
        <f t="shared" si="14"/>
        <v>100</v>
      </c>
    </row>
    <row r="60" spans="1:7" ht="15.75">
      <c r="A60" s="46" t="s">
        <v>68</v>
      </c>
      <c r="B60" s="47" t="s">
        <v>69</v>
      </c>
      <c r="C60" s="48">
        <v>1379.5</v>
      </c>
      <c r="D60" s="48">
        <v>1379.5</v>
      </c>
      <c r="E60" s="48">
        <v>1379.5</v>
      </c>
      <c r="F60" s="48">
        <f t="shared" si="15"/>
        <v>100</v>
      </c>
      <c r="G60" s="48">
        <f t="shared" si="14"/>
        <v>100</v>
      </c>
    </row>
    <row r="61" spans="1:7" ht="15.75">
      <c r="A61" s="42" t="s">
        <v>70</v>
      </c>
      <c r="B61" s="44" t="s">
        <v>71</v>
      </c>
      <c r="C61" s="45">
        <v>20.2</v>
      </c>
      <c r="D61" s="45">
        <v>20.2</v>
      </c>
      <c r="E61" s="45">
        <v>20.2</v>
      </c>
      <c r="F61" s="45">
        <f t="shared" si="15"/>
        <v>100</v>
      </c>
      <c r="G61" s="45">
        <f t="shared" si="14"/>
        <v>100</v>
      </c>
    </row>
    <row r="62" spans="1:7" ht="15.75">
      <c r="A62" s="46" t="s">
        <v>72</v>
      </c>
      <c r="B62" s="47" t="s">
        <v>73</v>
      </c>
      <c r="C62" s="48">
        <v>20.2</v>
      </c>
      <c r="D62" s="48">
        <v>20.2</v>
      </c>
      <c r="E62" s="48">
        <v>20.2</v>
      </c>
      <c r="F62" s="48">
        <f t="shared" si="15"/>
        <v>100</v>
      </c>
      <c r="G62" s="48">
        <f t="shared" si="14"/>
        <v>100</v>
      </c>
    </row>
    <row r="63" spans="1:7" ht="31.5">
      <c r="A63" s="42" t="s">
        <v>74</v>
      </c>
      <c r="B63" s="44" t="s">
        <v>75</v>
      </c>
      <c r="C63" s="45">
        <f>SUM(C64)</f>
        <v>0</v>
      </c>
      <c r="D63" s="45">
        <f>SUM(D64)</f>
        <v>0</v>
      </c>
      <c r="E63" s="45">
        <v>0</v>
      </c>
      <c r="F63" s="48" t="e">
        <f>E63/C63*100</f>
        <v>#DIV/0!</v>
      </c>
      <c r="G63" s="48">
        <v>100</v>
      </c>
    </row>
    <row r="64" spans="1:7" ht="31.5">
      <c r="A64" s="46" t="s">
        <v>76</v>
      </c>
      <c r="B64" s="47" t="s">
        <v>77</v>
      </c>
      <c r="C64" s="48">
        <v>0</v>
      </c>
      <c r="D64" s="48">
        <v>0</v>
      </c>
      <c r="E64" s="48">
        <v>0</v>
      </c>
      <c r="F64" s="48" t="e">
        <f>E64/C64*100</f>
        <v>#DIV/0!</v>
      </c>
      <c r="G64" s="48">
        <v>100</v>
      </c>
    </row>
    <row r="65" spans="1:7" ht="15.75">
      <c r="A65" s="42" t="s">
        <v>78</v>
      </c>
      <c r="B65" s="44" t="s">
        <v>79</v>
      </c>
      <c r="C65" s="45">
        <v>6186.2</v>
      </c>
      <c r="D65" s="45">
        <v>6186.2</v>
      </c>
      <c r="E65" s="45">
        <v>5987.8</v>
      </c>
      <c r="F65" s="45">
        <f t="shared" si="15"/>
        <v>96.792861530503387</v>
      </c>
      <c r="G65" s="45">
        <f>E65/D65*100</f>
        <v>96.792861530503387</v>
      </c>
    </row>
    <row r="66" spans="1:7" ht="15.75">
      <c r="A66" s="77"/>
      <c r="B66" s="77"/>
      <c r="C66" s="77"/>
      <c r="D66" s="77"/>
      <c r="E66" s="77"/>
      <c r="F66" s="77"/>
      <c r="G66" s="77"/>
    </row>
    <row r="67" spans="1:7" ht="31.5">
      <c r="A67" s="42" t="s">
        <v>80</v>
      </c>
      <c r="B67" s="43"/>
      <c r="C67" s="45">
        <f>C44-C65</f>
        <v>-1098.3000000000002</v>
      </c>
      <c r="D67" s="45">
        <f>D44-D65</f>
        <v>-1098.3000000000002</v>
      </c>
      <c r="E67" s="45">
        <f>E44-E65</f>
        <v>-733.5</v>
      </c>
      <c r="F67" s="48"/>
      <c r="G67" s="48"/>
    </row>
    <row r="68" spans="1:7" ht="31.5">
      <c r="A68" s="42" t="s">
        <v>81</v>
      </c>
      <c r="B68" s="43" t="s">
        <v>82</v>
      </c>
      <c r="C68" s="45">
        <v>1098.3</v>
      </c>
      <c r="D68" s="45">
        <v>1098.3</v>
      </c>
      <c r="E68" s="45">
        <v>733.5</v>
      </c>
      <c r="F68" s="48"/>
      <c r="G68" s="48"/>
    </row>
    <row r="69" spans="1:7" ht="31.5">
      <c r="A69" s="42" t="s">
        <v>83</v>
      </c>
      <c r="B69" s="43" t="s">
        <v>84</v>
      </c>
      <c r="C69" s="45">
        <f>C74</f>
        <v>0</v>
      </c>
      <c r="D69" s="45">
        <f>D74</f>
        <v>0</v>
      </c>
      <c r="E69" s="45">
        <f>E74</f>
        <v>0</v>
      </c>
      <c r="F69" s="48"/>
      <c r="G69" s="48"/>
    </row>
    <row r="70" spans="1:7" ht="31.5">
      <c r="A70" s="46" t="s">
        <v>85</v>
      </c>
      <c r="B70" s="49" t="s">
        <v>86</v>
      </c>
      <c r="C70" s="48"/>
      <c r="D70" s="48"/>
      <c r="E70" s="48">
        <f>E71</f>
        <v>0</v>
      </c>
      <c r="F70" s="48"/>
      <c r="G70" s="48"/>
    </row>
    <row r="71" spans="1:7" ht="47.25">
      <c r="A71" s="46" t="s">
        <v>87</v>
      </c>
      <c r="B71" s="49" t="s">
        <v>88</v>
      </c>
      <c r="C71" s="48"/>
      <c r="D71" s="48"/>
      <c r="E71" s="48">
        <v>0</v>
      </c>
      <c r="F71" s="48"/>
      <c r="G71" s="48"/>
    </row>
    <row r="72" spans="1:7" ht="31.5">
      <c r="A72" s="46" t="s">
        <v>89</v>
      </c>
      <c r="B72" s="49" t="s">
        <v>90</v>
      </c>
      <c r="C72" s="48"/>
      <c r="D72" s="48"/>
      <c r="E72" s="48">
        <f>E73</f>
        <v>0</v>
      </c>
      <c r="F72" s="48"/>
      <c r="G72" s="48"/>
    </row>
    <row r="73" spans="1:7" ht="47.25">
      <c r="A73" s="46" t="s">
        <v>91</v>
      </c>
      <c r="B73" s="49" t="s">
        <v>92</v>
      </c>
      <c r="C73" s="48"/>
      <c r="D73" s="48"/>
      <c r="E73" s="48">
        <v>0</v>
      </c>
      <c r="F73" s="48"/>
      <c r="G73" s="48"/>
    </row>
    <row r="74" spans="1:7" ht="31.5">
      <c r="A74" s="50" t="s">
        <v>93</v>
      </c>
      <c r="B74" s="51" t="s">
        <v>94</v>
      </c>
      <c r="C74" s="52">
        <f>C77</f>
        <v>0</v>
      </c>
      <c r="D74" s="52">
        <f>D77</f>
        <v>0</v>
      </c>
      <c r="E74" s="52">
        <f>E77</f>
        <v>0</v>
      </c>
      <c r="F74" s="48"/>
      <c r="G74" s="48"/>
    </row>
    <row r="75" spans="1:7" ht="63">
      <c r="A75" s="46" t="s">
        <v>95</v>
      </c>
      <c r="B75" s="49" t="s">
        <v>96</v>
      </c>
      <c r="C75" s="48"/>
      <c r="D75" s="48">
        <f>D76</f>
        <v>0</v>
      </c>
      <c r="E75" s="48"/>
      <c r="F75" s="53"/>
      <c r="G75" s="53"/>
    </row>
    <row r="76" spans="1:7" ht="63">
      <c r="A76" s="46" t="s">
        <v>95</v>
      </c>
      <c r="B76" s="49" t="s">
        <v>97</v>
      </c>
      <c r="C76" s="53"/>
      <c r="D76" s="53">
        <v>0</v>
      </c>
      <c r="E76" s="53"/>
      <c r="F76" s="53"/>
      <c r="G76" s="53"/>
    </row>
    <row r="77" spans="1:7" ht="31.5">
      <c r="A77" s="46" t="s">
        <v>98</v>
      </c>
      <c r="B77" s="49" t="s">
        <v>99</v>
      </c>
      <c r="C77" s="48">
        <f>C78</f>
        <v>0</v>
      </c>
      <c r="D77" s="48">
        <f>D78</f>
        <v>0</v>
      </c>
      <c r="E77" s="48">
        <f>E78</f>
        <v>0</v>
      </c>
      <c r="F77" s="48"/>
      <c r="G77" s="48"/>
    </row>
    <row r="78" spans="1:7" ht="47.25">
      <c r="A78" s="46" t="s">
        <v>100</v>
      </c>
      <c r="B78" s="49" t="s">
        <v>101</v>
      </c>
      <c r="C78" s="48">
        <v>0</v>
      </c>
      <c r="D78" s="48">
        <v>0</v>
      </c>
      <c r="E78" s="48"/>
      <c r="F78" s="48"/>
      <c r="G78" s="48"/>
    </row>
    <row r="79" spans="1:7" ht="31.5">
      <c r="A79" s="54" t="s">
        <v>102</v>
      </c>
      <c r="B79" s="49" t="s">
        <v>103</v>
      </c>
      <c r="C79" s="48">
        <v>6186.2</v>
      </c>
      <c r="D79" s="48">
        <v>6186.2</v>
      </c>
      <c r="E79" s="48">
        <v>5987.8</v>
      </c>
      <c r="F79" s="48"/>
      <c r="G79" s="48"/>
    </row>
    <row r="80" spans="1:7" ht="15.75">
      <c r="A80" s="54" t="s">
        <v>104</v>
      </c>
      <c r="B80" s="49" t="s">
        <v>105</v>
      </c>
      <c r="C80" s="48">
        <v>6186.2</v>
      </c>
      <c r="D80" s="48">
        <v>6186.2</v>
      </c>
      <c r="E80" s="48">
        <v>5987.8</v>
      </c>
      <c r="F80" s="48"/>
      <c r="G80" s="48"/>
    </row>
    <row r="81" spans="1:7" ht="31.5">
      <c r="A81" s="54" t="s">
        <v>106</v>
      </c>
      <c r="B81" s="49" t="s">
        <v>107</v>
      </c>
      <c r="C81" s="48">
        <v>6186.2</v>
      </c>
      <c r="D81" s="48">
        <v>6186.2</v>
      </c>
      <c r="E81" s="48">
        <v>5987.8</v>
      </c>
      <c r="F81" s="48"/>
      <c r="G81" s="48"/>
    </row>
    <row r="82" spans="1:7" ht="31.5">
      <c r="A82" s="46" t="s">
        <v>108</v>
      </c>
      <c r="B82" s="49" t="s">
        <v>109</v>
      </c>
      <c r="C82" s="48">
        <v>-5087.8999999999996</v>
      </c>
      <c r="D82" s="48">
        <v>-5087.8999999999996</v>
      </c>
      <c r="E82" s="48">
        <v>-5254.3</v>
      </c>
      <c r="F82" s="48"/>
      <c r="G82" s="48"/>
    </row>
    <row r="83" spans="1:7" ht="94.5">
      <c r="A83" s="54" t="s">
        <v>110</v>
      </c>
      <c r="B83" s="49" t="s">
        <v>111</v>
      </c>
      <c r="C83" s="48">
        <v>-5087.8999999999996</v>
      </c>
      <c r="D83" s="48">
        <v>-5087.8999999999996</v>
      </c>
      <c r="E83" s="48">
        <v>-5254.3</v>
      </c>
      <c r="F83" s="48"/>
      <c r="G83" s="48"/>
    </row>
    <row r="84" spans="1:7" ht="31.5">
      <c r="A84" s="54" t="s">
        <v>112</v>
      </c>
      <c r="B84" s="49" t="s">
        <v>113</v>
      </c>
      <c r="C84" s="48">
        <v>-5087.8999999999996</v>
      </c>
      <c r="D84" s="48">
        <v>-5087.8999999999996</v>
      </c>
      <c r="E84" s="48">
        <v>-5254.3</v>
      </c>
      <c r="F84" s="48"/>
      <c r="G84" s="48"/>
    </row>
    <row r="85" spans="1:7" ht="15.75">
      <c r="A85" s="42" t="s">
        <v>114</v>
      </c>
      <c r="B85" s="43" t="s">
        <v>115</v>
      </c>
      <c r="C85" s="45">
        <v>1098.3</v>
      </c>
      <c r="D85" s="45">
        <v>1098.3</v>
      </c>
      <c r="E85" s="45">
        <v>733.5</v>
      </c>
      <c r="F85" s="48"/>
      <c r="G85" s="48"/>
    </row>
    <row r="86" spans="1:7" ht="15.75">
      <c r="A86" s="55"/>
      <c r="B86" s="55"/>
      <c r="C86" s="56"/>
      <c r="D86" s="56"/>
      <c r="E86" s="56"/>
      <c r="F86" s="57"/>
      <c r="G86" s="57"/>
    </row>
    <row r="87" spans="1:7" ht="15.75">
      <c r="A87" s="55"/>
      <c r="B87" s="55"/>
      <c r="C87" s="56"/>
      <c r="D87" s="56"/>
      <c r="E87" s="56"/>
      <c r="F87" s="57"/>
      <c r="G87" s="57"/>
    </row>
    <row r="88" spans="1:7" ht="15.75">
      <c r="A88" s="55"/>
      <c r="B88" s="55"/>
      <c r="C88" s="56"/>
      <c r="D88" s="56"/>
      <c r="E88" s="56"/>
      <c r="F88" s="57"/>
      <c r="G88" s="57"/>
    </row>
    <row r="89" spans="1:7" ht="15.75">
      <c r="A89" s="72" t="s">
        <v>151</v>
      </c>
      <c r="B89" s="72"/>
      <c r="C89" s="73" t="s">
        <v>116</v>
      </c>
      <c r="D89" s="73"/>
      <c r="E89" s="58" t="s">
        <v>152</v>
      </c>
      <c r="F89" s="59"/>
      <c r="G89" s="57"/>
    </row>
  </sheetData>
  <sheetProtection selectLockedCells="1" selectUnlockedCells="1"/>
  <mergeCells count="6">
    <mergeCell ref="A89:B89"/>
    <mergeCell ref="C89:D89"/>
    <mergeCell ref="A1:E1"/>
    <mergeCell ref="E4:G4"/>
    <mergeCell ref="A45:G45"/>
    <mergeCell ref="A66:G6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01.12.2019</vt:lpstr>
      <vt:lpstr>'01.12.2019'!Excel_BuiltIn__FilterDatabase</vt:lpstr>
      <vt:lpstr>'01.12.2019'!Заголовки_для_печати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2022-01-21T11:40:16Z</cp:lastPrinted>
  <dcterms:created xsi:type="dcterms:W3CDTF">2017-12-08T11:16:10Z</dcterms:created>
  <dcterms:modified xsi:type="dcterms:W3CDTF">2023-04-05T06:05:52Z</dcterms:modified>
</cp:coreProperties>
</file>